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ristina.sopic\Desktop\Izvješća\IZVJEŠĆE- MICHEL\"/>
    </mc:Choice>
  </mc:AlternateContent>
  <xr:revisionPtr revIDLastSave="0" documentId="13_ncr:1_{4B96D781-2DD1-4594-B5D6-4FE5195B576F}" xr6:coauthVersionLast="47" xr6:coauthVersionMax="47" xr10:uidLastSave="{00000000-0000-0000-0000-000000000000}"/>
  <bookViews>
    <workbookView xWindow="420" yWindow="0" windowWidth="28380" windowHeight="15480" xr2:uid="{00000000-000D-0000-FFFF-FFFF00000000}"/>
  </bookViews>
  <sheets>
    <sheet name="09-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7" i="14" l="1"/>
  <c r="D244" i="14"/>
  <c r="D242" i="14"/>
  <c r="D245" i="14"/>
  <c r="D241" i="14"/>
  <c r="D62" i="14"/>
  <c r="D167" i="14"/>
  <c r="D212" i="14"/>
  <c r="D59" i="14"/>
  <c r="D191" i="14"/>
  <c r="D168" i="14" l="1"/>
  <c r="D104" i="14" l="1"/>
  <c r="D52" i="14"/>
</calcChain>
</file>

<file path=xl/sharedStrings.xml><?xml version="1.0" encoding="utf-8"?>
<sst xmlns="http://schemas.openxmlformats.org/spreadsheetml/2006/main" count="691" uniqueCount="320">
  <si>
    <t>Naziv primatelja
(naziv pravne osobe/ime i prezime fizičke osobe)</t>
  </si>
  <si>
    <t>Osobni identifikacijski broj (OIB) primatelja</t>
  </si>
  <si>
    <t>Sjedište /Prebivalište (grad ili općina) primatelja</t>
  </si>
  <si>
    <t>Vrsta rashoda/izdatka (šifra i naziv ekonomske klasifikacije razine odjeljka sukladno pravilniku kojim se uređuje sustav proračunskog računovodstva i računski plan)</t>
  </si>
  <si>
    <t>ZAGREBAČKI ELEKTRIČNI TRAMVAJ d.o.o.</t>
  </si>
  <si>
    <t>MAKROMIKRO GRUPA d.o.o.</t>
  </si>
  <si>
    <t>GRADSKA LJEKARNA ZAGREB</t>
  </si>
  <si>
    <t>GSKG d.o.o.</t>
  </si>
  <si>
    <t xml:space="preserve">GRAD ZAGREB </t>
  </si>
  <si>
    <t>VODOOPSKRBA I ODVODNJA d.o.o.</t>
  </si>
  <si>
    <t>ZAGREB</t>
  </si>
  <si>
    <t>VELIKA GORICA</t>
  </si>
  <si>
    <t>3221 - Uredski materijal i ostali materijalni rashodi</t>
  </si>
  <si>
    <t>3231 - Usluge telefona, pošte i prijevoza</t>
  </si>
  <si>
    <t>3234 - Komunalne usluge</t>
  </si>
  <si>
    <t>3232 - Usluge tekućeg i investicijskog održavanja</t>
  </si>
  <si>
    <t>3293 - Reprezentacija</t>
  </si>
  <si>
    <t>3431 - Bankarske usluge i usluge platnog prometa</t>
  </si>
  <si>
    <t>3295 - Pristojbe i naknade</t>
  </si>
  <si>
    <t>3223 - Energija</t>
  </si>
  <si>
    <t>3222 - Materijal i sirovine</t>
  </si>
  <si>
    <t>3212 - Naknade za prijevoz, za rad na terenu i odvojeni život</t>
  </si>
  <si>
    <t>3213 - Stručno usavršavanje zaposlenika</t>
  </si>
  <si>
    <t>3111 - Plaće za redovan rad</t>
  </si>
  <si>
    <t>3121 - Ostali rashodi za zaposlene</t>
  </si>
  <si>
    <t>3132 - Doprinosi za obvezno zdravstveno osiguranje</t>
  </si>
  <si>
    <t>3237 - Intelektualne i osobne usluge</t>
  </si>
  <si>
    <t>3291 - Naknade za rad predstavničkih i izvršnih tijela, povjerenstava i slično</t>
  </si>
  <si>
    <t>Naziv isplatitelja:</t>
  </si>
  <si>
    <t>POLIKLINIKA ZA ZAŠTITU DJECE I MLADIH GRADA ZAGREBA</t>
  </si>
  <si>
    <t>Isplaćeni iznos</t>
  </si>
  <si>
    <t>ZAGREBAČKA BANKA d.d.</t>
  </si>
  <si>
    <t>QUALIDADE j.d.o.o.</t>
  </si>
  <si>
    <t>HEP OPSKRBA d.o.o.</t>
  </si>
  <si>
    <t>PROAXIS d.o.o.</t>
  </si>
  <si>
    <t>MCS GRUPA d.o.o.</t>
  </si>
  <si>
    <t>FINANCIJSKA AGENCIJA</t>
  </si>
  <si>
    <t>Ukupno PROAXIS d.o.o.</t>
  </si>
  <si>
    <t>MICHEL d.o.o.</t>
  </si>
  <si>
    <t>ANĐELO ZAGREB j.d.o.o.</t>
  </si>
  <si>
    <t>ALCA ZAGREB d.o.o.</t>
  </si>
  <si>
    <t>TELEMACH HRVATSKA d.o.o.</t>
  </si>
  <si>
    <t>P&amp;F ZAŠTITA d.o.o.</t>
  </si>
  <si>
    <t>KONTO d.o.o.</t>
  </si>
  <si>
    <t>POŽEGA</t>
  </si>
  <si>
    <t>HEP-PLIN d.o.o.</t>
  </si>
  <si>
    <t>Ukupno ALCA ZAGREB d.o.o.:</t>
  </si>
  <si>
    <t>PAMEL d.o.o.</t>
  </si>
  <si>
    <t>GORAN SAČER, obrt za uzgoj akvarijskih riba i bilja</t>
  </si>
  <si>
    <t>Vedran Bilić</t>
  </si>
  <si>
    <t>3237 - Intelektualne i osobne usluge (ugovor o djelu, bruto iznos s doprinosima na bruto)</t>
  </si>
  <si>
    <t>Dinko Gornik</t>
  </si>
  <si>
    <t>3211 - Službena putovanja</t>
  </si>
  <si>
    <t>ZAGREBAČKI HOLDING d.o.o. - ČISTOĆA</t>
  </si>
  <si>
    <t>SPAR HRVATSKA d.o.o.</t>
  </si>
  <si>
    <t>PEKARA DUBRAVICA d.o.o.</t>
  </si>
  <si>
    <t>HP-HRVATSKA POŠTA d.d.</t>
  </si>
  <si>
    <t>03744272526</t>
  </si>
  <si>
    <t>HRVATSKI TELEKOM d.d.</t>
  </si>
  <si>
    <t>UDRUGA POSLODAVACA U ZDRAVSTVU HRVATSKE</t>
  </si>
  <si>
    <t>ZOOM Video Communications Inc.</t>
  </si>
  <si>
    <t>04355267582</t>
  </si>
  <si>
    <t>HRVATSKA RADIOTELEVIZIJA</t>
  </si>
  <si>
    <t>OSIJEK</t>
  </si>
  <si>
    <t>INA - INDUSTRIJA NAFTE  d.d.</t>
  </si>
  <si>
    <t>3233 - Usluge promidžbe i informiranja</t>
  </si>
  <si>
    <t>3294 - Članarine i norme</t>
  </si>
  <si>
    <t>3238 - Računalne usluge</t>
  </si>
  <si>
    <t>3239 - Ostale usluge</t>
  </si>
  <si>
    <t>05873359168</t>
  </si>
  <si>
    <t>KONZUM PLUS d.o.o.</t>
  </si>
  <si>
    <t>ELGRAD d.o.o.</t>
  </si>
  <si>
    <t>VARAŽDIN</t>
  </si>
  <si>
    <t>NOVI INFORMATOR d.o.o.</t>
  </si>
  <si>
    <t>NARODNE NOVINE d.d.</t>
  </si>
  <si>
    <t>FILIDA-PUTNIČKA AGENCIJA D.O.O.</t>
  </si>
  <si>
    <t>UPSI</t>
  </si>
  <si>
    <t xml:space="preserve">FARMACIA </t>
  </si>
  <si>
    <t>Ukupno KONZUM PLUS d.o.o.</t>
  </si>
  <si>
    <t>PRINT STUDIO d.o.o.</t>
  </si>
  <si>
    <t>STUDENTSKI CENTAR U ZAGREBU</t>
  </si>
  <si>
    <t>4224- Medicinska i laboratorijska oprema</t>
  </si>
  <si>
    <t>4221 - Uredska oprema i namještaj</t>
  </si>
  <si>
    <t>03492821167</t>
  </si>
  <si>
    <t>KAUFLAND HRVATSKA k.d.</t>
  </si>
  <si>
    <t>BKR d.o.o.</t>
  </si>
  <si>
    <t>OFFERTISSIMA d.o.o.</t>
  </si>
  <si>
    <t>00643859701</t>
  </si>
  <si>
    <t>UBER</t>
  </si>
  <si>
    <t>KOPI SPEKTAR</t>
  </si>
  <si>
    <t>STAKLO DOM GRUPA d.o.o.</t>
  </si>
  <si>
    <t>LIDL HRVATSKA d.o.o.</t>
  </si>
  <si>
    <t>LIVANA</t>
  </si>
  <si>
    <t>TEB POSLOVNO SAVJETOVANJE</t>
  </si>
  <si>
    <t>NAKLADA SLAP d.o.o.</t>
  </si>
  <si>
    <t>JASTREBARSKO</t>
  </si>
  <si>
    <t>SINAPSA d.o.o.</t>
  </si>
  <si>
    <t>Ukupno: UDRUGA POSLODAVACA U ZDRAVSTVU HRVATSKE</t>
  </si>
  <si>
    <t>HOZJAK j.d.o.o.</t>
  </si>
  <si>
    <t>ISPCAN MEMBERSHIP</t>
  </si>
  <si>
    <t>CROATIA AIRLINES</t>
  </si>
  <si>
    <t>FERALIĆ d.o.o.</t>
  </si>
  <si>
    <t>ZADAR</t>
  </si>
  <si>
    <t>Ukupno: NAKLADA SLAP d.o.o.</t>
  </si>
  <si>
    <t>HRVATSKA UDRUGA ZA PRAVA PACIJENATA</t>
  </si>
  <si>
    <t>USA</t>
  </si>
  <si>
    <t>SPLIT</t>
  </si>
  <si>
    <t>ŽIVA VODA d.o.o.</t>
  </si>
  <si>
    <t>3235 - Zakupnine i najmnine</t>
  </si>
  <si>
    <t>DM- Drogerie markt d.o.o.</t>
  </si>
  <si>
    <t>Ukupno: PEKARA DUBRAVICA d.o.o.</t>
  </si>
  <si>
    <t>RENNY PTO</t>
  </si>
  <si>
    <t>TRGOVAČKI SUD U ZAGREBU</t>
  </si>
  <si>
    <t>WIENER OSIGURANJE</t>
  </si>
  <si>
    <t>MEGA MONT d.o.o.</t>
  </si>
  <si>
    <t>MATULJI</t>
  </si>
  <si>
    <t>UDRUŽENJE ZA PODRŠKU I KREATIVNI RAZVOJ MLADIH</t>
  </si>
  <si>
    <t>TUZLA</t>
  </si>
  <si>
    <t>MILENIJ HOTELI d.o.o.</t>
  </si>
  <si>
    <t>OPATIJA</t>
  </si>
  <si>
    <t>4209926030001</t>
  </si>
  <si>
    <t>3292 - Premije osiguranja</t>
  </si>
  <si>
    <t>VMV SZABO d.o.o.</t>
  </si>
  <si>
    <t>ANTONIO BUJAN, AUTOCENTAR</t>
  </si>
  <si>
    <t>Ukupno: URIHO-ZAGREB</t>
  </si>
  <si>
    <t>URIHO-ZAGREB</t>
  </si>
  <si>
    <t>INFO-IMPERO d.o.o.</t>
  </si>
  <si>
    <t>E-TOURS</t>
  </si>
  <si>
    <t>SURRY HILLS, AUSTRALIA</t>
  </si>
  <si>
    <t>CANVA Pty Ltd</t>
  </si>
  <si>
    <t>CROATIA OSIGURANJE  d.d.</t>
  </si>
  <si>
    <t>GENIUS d.o.o.</t>
  </si>
  <si>
    <t>VICTIM SUPPORT EUROPE</t>
  </si>
  <si>
    <t>BRUSSELS</t>
  </si>
  <si>
    <t>BE0828549254</t>
  </si>
  <si>
    <t>Marija Bačan</t>
  </si>
  <si>
    <t>Iva Ivančić Ravlić</t>
  </si>
  <si>
    <t>CENTAR IGW</t>
  </si>
  <si>
    <t>RI-TELEFAX d.o.o.</t>
  </si>
  <si>
    <t>RIJEKA</t>
  </si>
  <si>
    <t>BHIDAPA</t>
  </si>
  <si>
    <t>SARAJEVO</t>
  </si>
  <si>
    <t>ASJA KRALJEVIĆ, FOCUSPOINT, obrt za usluge</t>
  </si>
  <si>
    <t>4202071240009</t>
  </si>
  <si>
    <t>ROSIP d.o.o.</t>
  </si>
  <si>
    <t>HRVTASKA ZAJEDNICA RAČUNOVOĐA I FINANCIJSKIH DJELATNIKA</t>
  </si>
  <si>
    <t>GRADSKA PLINARA ZAGREB-OPSKRBA</t>
  </si>
  <si>
    <t>ELEKTROTEHNIKA NAPON d.o.o.</t>
  </si>
  <si>
    <t>SPINER d.o.o.</t>
  </si>
  <si>
    <t>VIVID ORIGINAL turist. ag. d.o.o.</t>
  </si>
  <si>
    <t>05821545022</t>
  </si>
  <si>
    <t>UDR. POSLODAVACA U ZDRAVS. HRV.</t>
  </si>
  <si>
    <t>MEDICINSKI FAKULTET-SVEUČ U ZAGR.</t>
  </si>
  <si>
    <t>ERF - SVEUČILIŠTE U ZAGREBU</t>
  </si>
  <si>
    <t>08668346114</t>
  </si>
  <si>
    <t>NOELIA DECONT j.d.o.o.</t>
  </si>
  <si>
    <t>FLIBA d.o.o.</t>
  </si>
  <si>
    <t>HAK-USLUGE d.o.o.</t>
  </si>
  <si>
    <t>Ivan Begovac</t>
  </si>
  <si>
    <t>NZJZ DR. ANDRIJA ŠTAMPRA</t>
  </si>
  <si>
    <t>SPEKTAR PUTOVANJA</t>
  </si>
  <si>
    <t>HRVATSKO UDRUŽENJE ZA BIHEVIORALNO-KOGNITIVNE TERAPIJE</t>
  </si>
  <si>
    <t>PASTOR SERVISI d.o.o.</t>
  </si>
  <si>
    <t>RAKITJE</t>
  </si>
  <si>
    <t>ERGONOVA PILJEK  d.o.o.</t>
  </si>
  <si>
    <t>SVETI KRIŽ ZAČRETJE</t>
  </si>
  <si>
    <t>HRVATSKO UDRUŽENJE ZA KAZNENE ZNANOSTI I PRAKSU</t>
  </si>
  <si>
    <t>STUDIO SPEKTAR</t>
  </si>
  <si>
    <t>SUPERPOZICIJA d.o.o.</t>
  </si>
  <si>
    <t>CONVENTUS CREDO d.o.o.</t>
  </si>
  <si>
    <t>FILOZOFSKI FAKULTET U ZAGREBU</t>
  </si>
  <si>
    <t>JESSICA KINGSLEY PUBLISHERS</t>
  </si>
  <si>
    <t>UK</t>
  </si>
  <si>
    <t>UDRUGA PRAVNIKA U ZDRAVSTVU</t>
  </si>
  <si>
    <t>HOTEL VARAŽDIN d.o.o.</t>
  </si>
  <si>
    <t>08263388075</t>
  </si>
  <si>
    <t>BIOELEKTRONIKA d.o.o.</t>
  </si>
  <si>
    <t>CENTAR SCENA</t>
  </si>
  <si>
    <t>MESSER CROATIA PLIN d.o.o.</t>
  </si>
  <si>
    <t>ČOKOLADNICA d.o.o.</t>
  </si>
  <si>
    <t>Ukupno HP-HRVATSKA POŠTA d.d.</t>
  </si>
  <si>
    <t>3251 - Rash. po osnovi utr. lijekova i potrošnog medic. mat.</t>
  </si>
  <si>
    <t>DRŽAVNI PRORAČUN RH</t>
  </si>
  <si>
    <t>Ukupno DRŽAVNI PRORAČUN RH</t>
  </si>
  <si>
    <t>SECRET ROSES j.d.o.o.</t>
  </si>
  <si>
    <t>NATIONAL INSTITUTE FOR THE CLINICAL APPLICATION OF BEHAVIORAL MEDICINE</t>
  </si>
  <si>
    <t>OGANJ d.o.o.</t>
  </si>
  <si>
    <t>UDRUGA IGRA</t>
  </si>
  <si>
    <t>HRVATSKO PSIHIJATRIJSKO DRUŠTVO</t>
  </si>
  <si>
    <t>KLINIKA ZA PSIHIJATRIJU VRAPČE</t>
  </si>
  <si>
    <t>02217925295</t>
  </si>
  <si>
    <t>I.B. TOP ABILITY j.d.o.o.</t>
  </si>
  <si>
    <t>ROTARY KLUB OSIJEK ACADEMIA</t>
  </si>
  <si>
    <t>CIENCIE MEETINGS</t>
  </si>
  <si>
    <t>3 K.F d.o.o.</t>
  </si>
  <si>
    <t>LONDON</t>
  </si>
  <si>
    <t>SELF-DETERMINATION THEORY d.o.o.</t>
  </si>
  <si>
    <t>3235 - Zakupnine i najamnine</t>
  </si>
  <si>
    <t>AUTOCENTAR AGRAM d.o.o.</t>
  </si>
  <si>
    <t>03785720358</t>
  </si>
  <si>
    <t>TEHNOALFA d.o.o.</t>
  </si>
  <si>
    <t>Ukupno MICHEL d.o.o.</t>
  </si>
  <si>
    <t>Ukupno GRADSKA LJEKARNA ZAGREB:</t>
  </si>
  <si>
    <t>KVANTUM-TIM d.o.o.</t>
  </si>
  <si>
    <t>FURNITURE1 d.o.o.</t>
  </si>
  <si>
    <t>Ukupno KVANTUM-TIM d.o.o.:</t>
  </si>
  <si>
    <t>KERESTINEC</t>
  </si>
  <si>
    <t>ELLABO d.o.o.</t>
  </si>
  <si>
    <t>4224 - Medicinska i laboratorijska oprema</t>
  </si>
  <si>
    <t>SPEKTAR COPI, PRINT I FOTO</t>
  </si>
  <si>
    <t>INFO PULS d.o.o.</t>
  </si>
  <si>
    <t>4227 - Uređaji, strojevi i oprema za ostale namjene</t>
  </si>
  <si>
    <t>OUZOLABOOK INC</t>
  </si>
  <si>
    <t>ANTISEPTICA d.o.o.</t>
  </si>
  <si>
    <t>3251 - Rashodi po osnovi utroška lijekova i potr. med. mater.</t>
  </si>
  <si>
    <t>IKEA Hrvatska d.o.o.</t>
  </si>
  <si>
    <t>Ukupno IKEA HRVATSKA d.o.o.</t>
  </si>
  <si>
    <t>SLANUTAK d.o.o.</t>
  </si>
  <si>
    <t>GUNJA PRIJEVOZ j.d.o.o.</t>
  </si>
  <si>
    <t>COMPAS TRAVEL j.d.o.o.</t>
  </si>
  <si>
    <t>Tomislav Vinačezović</t>
  </si>
  <si>
    <t>VIDEO SIGURNOSNI SUSTAVI d.o.o.</t>
  </si>
  <si>
    <t>BRIGOJEDAC, vl. Sena Puhovski</t>
  </si>
  <si>
    <t>NEUROPIN, vl. Paulina Pavić</t>
  </si>
  <si>
    <t>4223 - Oprema za održavanje i zaštitu</t>
  </si>
  <si>
    <t>4262 - Ulaganja u računalne programe</t>
  </si>
  <si>
    <t>3113- Plaće za prekovremeni rad</t>
  </si>
  <si>
    <t>Ukupno PAMEL d.o.o.</t>
  </si>
  <si>
    <t>ODVJETNIČKO DRUŠTVO RELJIĆ, ZELIĆ, ŽIDANIĆ I MAR d.o.o.</t>
  </si>
  <si>
    <t>PEVEX d.d.</t>
  </si>
  <si>
    <t>SESVETE</t>
  </si>
  <si>
    <t>JEZ USLUGE j.d.o.o.</t>
  </si>
  <si>
    <t>00310079703</t>
  </si>
  <si>
    <t>3224 - Materijal i dijelovi za tekuće i investicijsko održavanje</t>
  </si>
  <si>
    <t>MEDICAL CENTAR d.o.o.</t>
  </si>
  <si>
    <t>06368590597</t>
  </si>
  <si>
    <t>MASTERS EVENTS Ltd</t>
  </si>
  <si>
    <t>YORK</t>
  </si>
  <si>
    <t>Ukupno NARODNE NOVINE d.d.</t>
  </si>
  <si>
    <t>Sanja Bukulin</t>
  </si>
  <si>
    <t>AMALGAMARE d.o.o.</t>
  </si>
  <si>
    <t>MET Croatia Enargy Trade d.o.o.</t>
  </si>
  <si>
    <t>HRVATSKI LIJEČNIČKI ZBOR</t>
  </si>
  <si>
    <t>MAYO CLINIC SCHOOL OF CONTINOUS PROFESSIONAL DEVELOPMENT</t>
  </si>
  <si>
    <t>Ukupno Farmacia</t>
  </si>
  <si>
    <t>San Pablo, Jacksonville (US)</t>
  </si>
  <si>
    <t>IACAPAP (International Association for Child and Adolescent Psychiatry and Allioed Professions)</t>
  </si>
  <si>
    <t>ŠVICARSKA</t>
  </si>
  <si>
    <t>EKUPI  d.o.o.</t>
  </si>
  <si>
    <t>BUZIN</t>
  </si>
  <si>
    <t>JAVNI BILJEŽNIK Melita Čondrić</t>
  </si>
  <si>
    <t>BEA Centar za poremećaj hranjenja</t>
  </si>
  <si>
    <t>00779836098</t>
  </si>
  <si>
    <t>PBZ Card d.o.o.</t>
  </si>
  <si>
    <t>RECOM d.o.o.</t>
  </si>
  <si>
    <t>OPEN AI Ireland Limited</t>
  </si>
  <si>
    <t>IE4143435AH</t>
  </si>
  <si>
    <t>DUBLIN</t>
  </si>
  <si>
    <t>KLINIČKI BOLNIČKI CENTAR ZAGREB</t>
  </si>
  <si>
    <t>Ukupno TELEMACH HRVATSKA d.o.o.:</t>
  </si>
  <si>
    <t>BUĐENJE</t>
  </si>
  <si>
    <t>ALMA CAREER CROATIA  d.o.o.</t>
  </si>
  <si>
    <t>01048724725</t>
  </si>
  <si>
    <t>3225 - Sitni inventar i auto gume</t>
  </si>
  <si>
    <t>POSLOVNO UČILIŠTE EXPERTA</t>
  </si>
  <si>
    <t>BRAINPLAY j.d.o.o.</t>
  </si>
  <si>
    <t>ANNA FREUD .ORG</t>
  </si>
  <si>
    <t>INSTAR CENTAR d.o.o.</t>
  </si>
  <si>
    <t>DOM ZDRAVLJA ZAGREB CENTAR</t>
  </si>
  <si>
    <t>00053084642</t>
  </si>
  <si>
    <t>HARFA d.o.o.</t>
  </si>
  <si>
    <t>3236 - Zdravstvene i veterinarske usluge</t>
  </si>
  <si>
    <t>FAKULTET ZA UPORABNE DRUŽBENE ŠTUDIJE V NOVI GORICI</t>
  </si>
  <si>
    <t>PRIČE JEDNE KUHAČE d.o.o.</t>
  </si>
  <si>
    <t>STUDIO SPEKTAR vl. Nikola Dan Petić</t>
  </si>
  <si>
    <t>NARATIV KOMUNIKACIJE d.o.o.</t>
  </si>
  <si>
    <t>EMDR HRVATSKA</t>
  </si>
  <si>
    <t>RAB</t>
  </si>
  <si>
    <t>LATISA HOME&amp;DECO, Bojan Brežnik s.p.</t>
  </si>
  <si>
    <t>POLZELA</t>
  </si>
  <si>
    <t>SI 10636200</t>
  </si>
  <si>
    <t>NOVA GORICA</t>
  </si>
  <si>
    <t>SPONA CODE D.O.O.</t>
  </si>
  <si>
    <t>IMPERITO D.O.O.</t>
  </si>
  <si>
    <t>OLYMPIA VODICE d.o.o.</t>
  </si>
  <si>
    <t>VODICE</t>
  </si>
  <si>
    <t>ŠKALEC PROMET D.O.O., RESTORAN GRAŠO</t>
  </si>
  <si>
    <t xml:space="preserve">INSTITUT ZA GRUPNU ANALIZU ZAGREB  - IGA </t>
  </si>
  <si>
    <t>CHAMPIONS, obrt za usluge, vl. Borna Bikić</t>
  </si>
  <si>
    <t xml:space="preserve">   </t>
  </si>
  <si>
    <t>KOLDING PRINT d.o.o.</t>
  </si>
  <si>
    <t>HRV.UDR. ZA INTEGRATIVNU PSIHOTER. - HUIP</t>
  </si>
  <si>
    <r>
      <rPr>
        <b/>
        <sz val="12"/>
        <color theme="1"/>
        <rFont val="Calibri"/>
        <family val="2"/>
        <charset val="238"/>
        <scheme val="minor"/>
      </rPr>
      <t xml:space="preserve">NIMA, </t>
    </r>
    <r>
      <rPr>
        <b/>
        <sz val="10"/>
        <color theme="1"/>
        <rFont val="Calibri"/>
        <family val="2"/>
        <charset val="238"/>
        <scheme val="minor"/>
      </rPr>
      <t>obrt za ugostiteljstvo i usluge,                                             vl. Nikola Kristaj i Marin Džeko</t>
    </r>
  </si>
  <si>
    <t>Gerro d.o.o. Bocca MA</t>
  </si>
  <si>
    <t>TONKOVIĆ-SUPER BRAVAR, OBRT ZA BRAVARSKE USLUGE, VL. ROBERT TONKOVIĆ</t>
  </si>
  <si>
    <t>BREZAK, vl. Danijel Brezak</t>
  </si>
  <si>
    <t>3433 - Zatezne kamate</t>
  </si>
  <si>
    <t>M.M. - BOBAN - BOBAN d.o.o.</t>
  </si>
  <si>
    <t>KOLOR KLINIKA d.o.o.</t>
  </si>
  <si>
    <t>Snježana Ulovec</t>
  </si>
  <si>
    <t>CENTAR ZA VOZILA HRVATSKE</t>
  </si>
  <si>
    <t xml:space="preserve"> </t>
  </si>
  <si>
    <t>4227 - Uređaji, strojevi  i oprema za ostale namijene</t>
  </si>
  <si>
    <t>INTECH d.o.o.</t>
  </si>
  <si>
    <t>SERVIS KRČEK, obrt za servis kućanskih aparata i trgovinu vl. NEVIO i ŽELJKO KRČEK</t>
  </si>
  <si>
    <t>Geek Garden d.o.o.</t>
  </si>
  <si>
    <t>BRAINBOOST GMBH</t>
  </si>
  <si>
    <t>ZERAXO  d.o.o.</t>
  </si>
  <si>
    <t xml:space="preserve">Ukupno isplaćeno 8/2026                </t>
  </si>
  <si>
    <t>DE-ZELL</t>
  </si>
  <si>
    <t>MDM STUDIO, OBRT ZA USLUGE I TRGOVINU, VL. SABAHUDIN EKIĆ</t>
  </si>
  <si>
    <t>PRINTERAJ d.o.o.</t>
  </si>
  <si>
    <t>KOPRIVNICA</t>
  </si>
  <si>
    <t>EUROTRADE d. o. o.</t>
  </si>
  <si>
    <t>ROVINJ</t>
  </si>
  <si>
    <t>Priroda Grada Zagreba</t>
  </si>
  <si>
    <t>NJUŠKALO d.o.o.</t>
  </si>
  <si>
    <t>EUROPLAKAT d.o.o.</t>
  </si>
  <si>
    <t>HRVATSKO PSIHONALITIČKO DRUŠTVO (HPSD)</t>
  </si>
  <si>
    <t>IZVJEŠĆE O TROŠENJU SREDSTAVA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</si>
</sst>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4" tint="0.79998168889431442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 wrapText="1"/>
    </xf>
    <xf numFmtId="4" fontId="0" fillId="0" borderId="0" xfId="0" applyNumberFormat="1"/>
    <xf numFmtId="0" fontId="1" fillId="3" borderId="3" xfId="0" applyFont="1" applyFill="1" applyBorder="1" applyAlignment="1">
      <alignment horizontal="left" vertical="top" wrapText="1"/>
    </xf>
    <xf numFmtId="4" fontId="1" fillId="0" borderId="0" xfId="0" applyNumberFormat="1" applyFont="1" applyAlignment="1">
      <alignment horizontal="right" vertical="center"/>
    </xf>
    <xf numFmtId="0" fontId="0" fillId="3" borderId="0" xfId="0" applyFill="1"/>
    <xf numFmtId="4" fontId="0" fillId="3" borderId="0" xfId="0" applyNumberFormat="1" applyFill="1"/>
    <xf numFmtId="0" fontId="0" fillId="3" borderId="0" xfId="0" applyFill="1" applyAlignment="1">
      <alignment vertical="justify"/>
    </xf>
    <xf numFmtId="4" fontId="0" fillId="3" borderId="0" xfId="0" applyNumberFormat="1" applyFill="1" applyAlignment="1">
      <alignment vertical="justify"/>
    </xf>
    <xf numFmtId="164" fontId="0" fillId="3" borderId="0" xfId="0" applyNumberFormat="1" applyFill="1" applyAlignment="1">
      <alignment vertical="justify"/>
    </xf>
    <xf numFmtId="0" fontId="1" fillId="4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top"/>
    </xf>
    <xf numFmtId="0" fontId="0" fillId="3" borderId="5" xfId="0" applyFill="1" applyBorder="1"/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3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4" fontId="2" fillId="3" borderId="1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justify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2" fontId="2" fillId="3" borderId="3" xfId="0" applyNumberFormat="1" applyFont="1" applyFill="1" applyBorder="1" applyAlignment="1">
      <alignment vertical="top" wrapText="1"/>
    </xf>
    <xf numFmtId="2" fontId="5" fillId="5" borderId="3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4" fontId="6" fillId="5" borderId="3" xfId="0" applyNumberFormat="1" applyFont="1" applyFill="1" applyBorder="1" applyAlignment="1">
      <alignment horizontal="right" vertical="center"/>
    </xf>
    <xf numFmtId="4" fontId="4" fillId="2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4" fillId="0" borderId="3" xfId="0" applyNumberFormat="1" applyFont="1" applyBorder="1" applyAlignment="1">
      <alignment horizontal="right" vertical="center" wrapText="1"/>
    </xf>
    <xf numFmtId="4" fontId="2" fillId="3" borderId="3" xfId="0" applyNumberFormat="1" applyFont="1" applyFill="1" applyBorder="1" applyAlignment="1">
      <alignment horizontal="right" vertical="center" wrapText="1"/>
    </xf>
    <xf numFmtId="4" fontId="4" fillId="3" borderId="7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0" borderId="0" xfId="0" applyNumberFormat="1" applyFont="1" applyAlignment="1">
      <alignment horizontal="right"/>
    </xf>
    <xf numFmtId="2" fontId="2" fillId="3" borderId="3" xfId="0" applyNumberFormat="1" applyFont="1" applyFill="1" applyBorder="1" applyAlignment="1">
      <alignment vertical="center" wrapText="1"/>
    </xf>
    <xf numFmtId="0" fontId="0" fillId="0" borderId="0" xfId="0"/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4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4" tint="0.79998168889431442"/>
        </patternFill>
      </fill>
    </dxf>
    <dxf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right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general" vertical="top" textRotation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solid">
          <fgColor rgb="FF000000"/>
          <bgColor rgb="FF9BC2E6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BF7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2BEB12-87E9-4815-8418-E24CD3E76916}" name="Table1324353673" displayName="Table1324353673" ref="A4:E247" totalsRowCount="1" headerRowDxfId="15" dataDxfId="13" totalsRowDxfId="11" headerRowBorderDxfId="14" tableBorderDxfId="12" totalsRowBorderDxfId="10">
  <autoFilter ref="A4:E246" xr:uid="{950127B3-D363-4C0F-9AC8-66404D6212DB}">
    <filterColumn colId="3">
      <customFilters>
        <customFilter operator="notEqual" val=" "/>
      </customFilters>
    </filterColumn>
  </autoFilter>
  <sortState xmlns:xlrd2="http://schemas.microsoft.com/office/spreadsheetml/2017/richdata2" ref="A5:E246">
    <sortCondition ref="A5:A246"/>
  </sortState>
  <tableColumns count="5">
    <tableColumn id="2" xr3:uid="{D1A5A615-8642-4576-A203-2C2B23D778D7}" name="Naziv primatelja_x000a_(naziv pravne osobe/ime i prezime fizičke osobe)" dataDxfId="9" totalsRowDxfId="3"/>
    <tableColumn id="3" xr3:uid="{64916F3F-6521-4029-B4F7-10D8AE13F486}" name="Osobni identifikacijski broj (OIB) primatelja" dataDxfId="8" totalsRowDxfId="2"/>
    <tableColumn id="4" xr3:uid="{81D97E44-240A-4115-AF9B-5147CB68DB65}" name="Sjedište /Prebivalište (grad ili općina) primatelja" totalsRowLabel="Ukupno isplaćeno 8/2026                " dataDxfId="7" totalsRowDxfId="1"/>
    <tableColumn id="5" xr3:uid="{BC967ED9-4A94-4C58-8294-D44359923957}" name="Isplaćeni iznos" totalsRowFunction="custom" dataDxfId="6" totalsRowDxfId="0">
      <totalsRowFormula>SUM(Table1324353673[Isplaćeni iznos]) -D168</totalsRowFormula>
    </tableColumn>
    <tableColumn id="7" xr3:uid="{07FA59E3-81B5-450E-B461-0630CDFBC6EF}" name="Vrsta rashoda/izdatka (šifra i naziv ekonomske klasifikacije razine odjeljka sukladno pravilniku kojim se uređuje sustav proračunskog računovodstva i računski plan)" dataDxfId="5" totalsRow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8F55-82AD-4444-B9D3-2DE190238949}">
  <sheetPr>
    <pageSetUpPr fitToPage="1"/>
  </sheetPr>
  <dimension ref="A1:ALP251"/>
  <sheetViews>
    <sheetView tabSelected="1" topLeftCell="A119" zoomScale="93" zoomScaleNormal="93" workbookViewId="0">
      <selection activeCell="D248" sqref="D248"/>
    </sheetView>
  </sheetViews>
  <sheetFormatPr defaultRowHeight="15.75" x14ac:dyDescent="0.25"/>
  <cols>
    <col min="1" max="1" width="46.42578125" customWidth="1"/>
    <col min="2" max="2" width="23.42578125" customWidth="1"/>
    <col min="3" max="3" width="24.7109375" customWidth="1"/>
    <col min="4" max="4" width="17.7109375" style="50" customWidth="1"/>
    <col min="5" max="5" width="57.42578125" customWidth="1"/>
    <col min="6" max="6" width="1.42578125" customWidth="1"/>
    <col min="7" max="94" width="11.140625" customWidth="1"/>
    <col min="95" max="994" width="12.140625" customWidth="1"/>
    <col min="995" max="9994" width="13.140625" customWidth="1"/>
    <col min="9995" max="16384" width="14.140625" customWidth="1"/>
  </cols>
  <sheetData>
    <row r="1" spans="1:1004" x14ac:dyDescent="0.25">
      <c r="A1" s="4" t="s">
        <v>28</v>
      </c>
      <c r="B1" s="3"/>
      <c r="C1" s="3"/>
      <c r="D1" s="42"/>
      <c r="E1" s="3"/>
    </row>
    <row r="2" spans="1:1004" x14ac:dyDescent="0.25">
      <c r="A2" s="4" t="s">
        <v>29</v>
      </c>
      <c r="B2" s="3"/>
      <c r="C2" s="3"/>
      <c r="D2" s="42"/>
      <c r="E2" s="3"/>
    </row>
    <row r="3" spans="1:1004" ht="27.75" customHeight="1" x14ac:dyDescent="0.25">
      <c r="A3" s="3"/>
      <c r="B3" s="27" t="s">
        <v>319</v>
      </c>
      <c r="C3" s="27"/>
      <c r="D3" s="43"/>
      <c r="E3" s="3"/>
    </row>
    <row r="4" spans="1:1004" ht="57.6" customHeight="1" x14ac:dyDescent="0.25">
      <c r="A4" s="1" t="s">
        <v>0</v>
      </c>
      <c r="B4" s="1" t="s">
        <v>1</v>
      </c>
      <c r="C4" s="1" t="s">
        <v>2</v>
      </c>
      <c r="D4" s="44" t="s">
        <v>30</v>
      </c>
      <c r="E4" s="2" t="s">
        <v>3</v>
      </c>
    </row>
    <row r="5" spans="1:1004" s="13" customFormat="1" x14ac:dyDescent="0.25">
      <c r="A5" s="37" t="s">
        <v>40</v>
      </c>
      <c r="B5" s="5">
        <v>58353015102</v>
      </c>
      <c r="C5" s="6" t="s">
        <v>10</v>
      </c>
      <c r="D5" s="45">
        <v>746.58</v>
      </c>
      <c r="E5" s="31" t="s">
        <v>12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</row>
    <row r="6" spans="1:1004" s="13" customFormat="1" hidden="1" x14ac:dyDescent="0.25">
      <c r="A6" s="37" t="s">
        <v>46</v>
      </c>
      <c r="B6" s="5"/>
      <c r="C6" s="6"/>
      <c r="D6" s="45"/>
      <c r="E6" s="31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</row>
    <row r="7" spans="1:1004" s="13" customFormat="1" hidden="1" x14ac:dyDescent="0.25">
      <c r="A7" s="37" t="s">
        <v>261</v>
      </c>
      <c r="B7" s="5">
        <v>14273924910</v>
      </c>
      <c r="C7" s="6" t="s">
        <v>10</v>
      </c>
      <c r="D7" s="45"/>
      <c r="E7" s="31" t="s">
        <v>65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</row>
    <row r="8" spans="1:1004" s="13" customFormat="1" ht="16.5" hidden="1" customHeight="1" x14ac:dyDescent="0.25">
      <c r="A8" s="37" t="s">
        <v>240</v>
      </c>
      <c r="B8" s="5">
        <v>36700853212</v>
      </c>
      <c r="C8" s="6" t="s">
        <v>10</v>
      </c>
      <c r="D8" s="45"/>
      <c r="E8" s="31" t="s">
        <v>22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</row>
    <row r="9" spans="1:1004" s="13" customFormat="1" hidden="1" x14ac:dyDescent="0.25">
      <c r="A9" s="37" t="s">
        <v>39</v>
      </c>
      <c r="B9" s="7">
        <v>95800408564</v>
      </c>
      <c r="C9" s="8" t="s">
        <v>10</v>
      </c>
      <c r="D9" s="45"/>
      <c r="E9" s="31" t="s">
        <v>15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</row>
    <row r="10" spans="1:1004" s="13" customFormat="1" hidden="1" x14ac:dyDescent="0.25">
      <c r="A10" s="37" t="s">
        <v>266</v>
      </c>
      <c r="B10" s="5"/>
      <c r="C10" s="6" t="s">
        <v>195</v>
      </c>
      <c r="D10" s="45"/>
      <c r="E10" s="31" t="s">
        <v>22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</row>
    <row r="11" spans="1:1004" s="13" customFormat="1" x14ac:dyDescent="0.25">
      <c r="A11" s="37" t="s">
        <v>213</v>
      </c>
      <c r="B11" s="5">
        <v>65383803641</v>
      </c>
      <c r="C11" s="6" t="s">
        <v>10</v>
      </c>
      <c r="D11" s="45">
        <v>123.09</v>
      </c>
      <c r="E11" s="31" t="s">
        <v>12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</row>
    <row r="12" spans="1:1004" s="13" customFormat="1" hidden="1" x14ac:dyDescent="0.25">
      <c r="A12" s="37" t="s">
        <v>198</v>
      </c>
      <c r="B12" s="9" t="s">
        <v>199</v>
      </c>
      <c r="C12" s="6" t="s">
        <v>10</v>
      </c>
      <c r="D12" s="45"/>
      <c r="E12" s="31" t="s">
        <v>68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</row>
    <row r="13" spans="1:1004" s="13" customFormat="1" hidden="1" x14ac:dyDescent="0.25">
      <c r="A13" s="37" t="s">
        <v>251</v>
      </c>
      <c r="B13" s="9" t="s">
        <v>252</v>
      </c>
      <c r="C13" s="6" t="s">
        <v>10</v>
      </c>
      <c r="D13" s="45"/>
      <c r="E13" s="31" t="s">
        <v>22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</row>
    <row r="14" spans="1:1004" s="13" customFormat="1" hidden="1" x14ac:dyDescent="0.25">
      <c r="A14" s="37" t="s">
        <v>140</v>
      </c>
      <c r="B14" s="9" t="s">
        <v>143</v>
      </c>
      <c r="C14" s="6" t="s">
        <v>141</v>
      </c>
      <c r="D14" s="45"/>
      <c r="E14" s="31" t="s">
        <v>22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</row>
    <row r="15" spans="1:1004" s="13" customFormat="1" hidden="1" x14ac:dyDescent="0.25">
      <c r="A15" s="37" t="s">
        <v>176</v>
      </c>
      <c r="B15" s="9">
        <v>47204464015</v>
      </c>
      <c r="C15" s="6" t="s">
        <v>10</v>
      </c>
      <c r="D15" s="46"/>
      <c r="E15" s="31" t="s">
        <v>15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</row>
    <row r="16" spans="1:1004" s="13" customFormat="1" ht="16.5" customHeight="1" x14ac:dyDescent="0.25">
      <c r="A16" s="37" t="s">
        <v>85</v>
      </c>
      <c r="B16" s="5">
        <v>19972711060</v>
      </c>
      <c r="C16" s="6" t="s">
        <v>10</v>
      </c>
      <c r="D16" s="47">
        <v>117.7</v>
      </c>
      <c r="E16" s="31" t="s">
        <v>20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</row>
    <row r="17" spans="1:1004" s="13" customFormat="1" ht="16.5" hidden="1" customHeight="1" x14ac:dyDescent="0.25">
      <c r="A17" s="37" t="s">
        <v>265</v>
      </c>
      <c r="B17" s="5">
        <v>90593675249</v>
      </c>
      <c r="C17" s="6" t="s">
        <v>10</v>
      </c>
      <c r="D17" s="47"/>
      <c r="E17" s="31" t="s">
        <v>22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</row>
    <row r="18" spans="1:1004" s="13" customFormat="1" ht="16.5" hidden="1" customHeight="1" x14ac:dyDescent="0.25">
      <c r="A18" s="37" t="s">
        <v>306</v>
      </c>
      <c r="B18" s="5">
        <v>319688804</v>
      </c>
      <c r="C18" s="6" t="s">
        <v>309</v>
      </c>
      <c r="D18" s="47"/>
      <c r="E18" s="31" t="s">
        <v>197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</row>
    <row r="19" spans="1:1004" s="13" customFormat="1" ht="16.5" customHeight="1" x14ac:dyDescent="0.25">
      <c r="A19" s="37" t="s">
        <v>260</v>
      </c>
      <c r="B19" s="9" t="s">
        <v>262</v>
      </c>
      <c r="C19" s="6" t="s">
        <v>10</v>
      </c>
      <c r="D19" s="47">
        <v>65</v>
      </c>
      <c r="E19" s="31" t="s">
        <v>22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</row>
    <row r="20" spans="1:1004" s="13" customFormat="1" hidden="1" x14ac:dyDescent="0.25">
      <c r="A20" s="37" t="s">
        <v>129</v>
      </c>
      <c r="B20" s="5"/>
      <c r="C20" s="6" t="s">
        <v>128</v>
      </c>
      <c r="D20" s="47"/>
      <c r="E20" s="31" t="s">
        <v>66</v>
      </c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</row>
    <row r="21" spans="1:1004" s="13" customFormat="1" hidden="1" x14ac:dyDescent="0.25">
      <c r="A21" s="37" t="s">
        <v>137</v>
      </c>
      <c r="B21" s="5">
        <v>66792088275</v>
      </c>
      <c r="C21" s="6" t="s">
        <v>10</v>
      </c>
      <c r="D21" s="47"/>
      <c r="E21" s="31" t="s">
        <v>22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</row>
    <row r="22" spans="1:1004" s="13" customFormat="1" hidden="1" x14ac:dyDescent="0.25">
      <c r="A22" s="37" t="s">
        <v>177</v>
      </c>
      <c r="B22" s="5">
        <v>13340748444</v>
      </c>
      <c r="C22" s="6" t="s">
        <v>10</v>
      </c>
      <c r="D22" s="47"/>
      <c r="E22" s="31" t="s">
        <v>15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</row>
    <row r="23" spans="1:1004" s="13" customFormat="1" hidden="1" x14ac:dyDescent="0.25">
      <c r="A23" s="37" t="s">
        <v>300</v>
      </c>
      <c r="B23" s="5">
        <v>73294314024</v>
      </c>
      <c r="C23" s="6" t="s">
        <v>10</v>
      </c>
      <c r="D23" s="47"/>
      <c r="E23" s="31" t="s">
        <v>68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</row>
    <row r="24" spans="1:1004" s="13" customFormat="1" hidden="1" x14ac:dyDescent="0.25">
      <c r="A24" s="37" t="s">
        <v>193</v>
      </c>
      <c r="B24" s="5"/>
      <c r="C24" s="6" t="s">
        <v>195</v>
      </c>
      <c r="D24" s="47"/>
      <c r="E24" s="31" t="s">
        <v>22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</row>
    <row r="25" spans="1:1004" s="13" customFormat="1" hidden="1" x14ac:dyDescent="0.25">
      <c r="A25" s="37" t="s">
        <v>100</v>
      </c>
      <c r="B25" s="5">
        <v>24640993045</v>
      </c>
      <c r="C25" s="6" t="s">
        <v>10</v>
      </c>
      <c r="D25" s="47"/>
      <c r="E25" s="31" t="s">
        <v>52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</row>
    <row r="26" spans="1:1004" s="13" customFormat="1" hidden="1" x14ac:dyDescent="0.25">
      <c r="A26" s="37" t="s">
        <v>169</v>
      </c>
      <c r="B26" s="5">
        <v>94766180676</v>
      </c>
      <c r="C26" s="6" t="s">
        <v>10</v>
      </c>
      <c r="D26" s="47"/>
      <c r="E26" s="31" t="s">
        <v>22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</row>
    <row r="27" spans="1:1004" s="13" customFormat="1" hidden="1" x14ac:dyDescent="0.25">
      <c r="A27" s="37" t="s">
        <v>219</v>
      </c>
      <c r="B27" s="5">
        <v>74969125378</v>
      </c>
      <c r="C27" s="6" t="s">
        <v>10</v>
      </c>
      <c r="D27" s="47"/>
      <c r="E27" s="31" t="s">
        <v>13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</row>
    <row r="28" spans="1:1004" s="13" customFormat="1" hidden="1" x14ac:dyDescent="0.25">
      <c r="A28" s="37" t="s">
        <v>130</v>
      </c>
      <c r="B28" s="5">
        <v>26187994862</v>
      </c>
      <c r="C28" s="6" t="s">
        <v>10</v>
      </c>
      <c r="D28" s="47"/>
      <c r="E28" s="31" t="s">
        <v>121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</row>
    <row r="29" spans="1:1004" s="13" customFormat="1" hidden="1" x14ac:dyDescent="0.25">
      <c r="A29" s="37" t="s">
        <v>179</v>
      </c>
      <c r="B29" s="5">
        <v>87186759718</v>
      </c>
      <c r="C29" s="6" t="s">
        <v>10</v>
      </c>
      <c r="D29" s="47"/>
      <c r="E29" s="31" t="s">
        <v>16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</row>
    <row r="30" spans="1:1004" s="13" customFormat="1" hidden="1" x14ac:dyDescent="0.25">
      <c r="A30" s="37" t="s">
        <v>109</v>
      </c>
      <c r="B30" s="5">
        <v>94124811986</v>
      </c>
      <c r="C30" s="6" t="s">
        <v>10</v>
      </c>
      <c r="D30" s="47"/>
      <c r="E30" s="31" t="s">
        <v>12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</row>
    <row r="31" spans="1:1004" s="13" customFormat="1" hidden="1" x14ac:dyDescent="0.25">
      <c r="A31" s="37" t="s">
        <v>268</v>
      </c>
      <c r="B31" s="9" t="s">
        <v>269</v>
      </c>
      <c r="C31" s="6" t="s">
        <v>10</v>
      </c>
      <c r="D31" s="47"/>
      <c r="E31" s="31" t="s">
        <v>271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</row>
    <row r="32" spans="1:1004" s="13" customFormat="1" ht="15.75" hidden="1" customHeight="1" x14ac:dyDescent="0.25">
      <c r="A32" s="37" t="s">
        <v>182</v>
      </c>
      <c r="B32" s="5">
        <v>18683136487</v>
      </c>
      <c r="C32" s="6" t="s">
        <v>10</v>
      </c>
      <c r="D32" s="47"/>
      <c r="E32" s="31" t="s">
        <v>296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</row>
    <row r="33" spans="1:1004" s="13" customFormat="1" hidden="1" x14ac:dyDescent="0.25">
      <c r="A33" s="37" t="s">
        <v>182</v>
      </c>
      <c r="B33" s="5">
        <v>18683136487</v>
      </c>
      <c r="C33" s="6" t="s">
        <v>10</v>
      </c>
      <c r="D33" s="47"/>
      <c r="E33" s="31" t="s">
        <v>22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</row>
    <row r="34" spans="1:1004" s="13" customFormat="1" hidden="1" x14ac:dyDescent="0.25">
      <c r="A34" s="37" t="s">
        <v>183</v>
      </c>
      <c r="B34" s="5"/>
      <c r="C34" s="6"/>
      <c r="D34" s="47"/>
      <c r="E34" s="31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</row>
    <row r="35" spans="1:1004" s="13" customFormat="1" hidden="1" x14ac:dyDescent="0.25">
      <c r="A35" s="37" t="s">
        <v>276</v>
      </c>
      <c r="B35" s="7">
        <v>26577221764</v>
      </c>
      <c r="C35" s="6" t="s">
        <v>277</v>
      </c>
      <c r="D35" s="47"/>
      <c r="E35" s="31" t="s">
        <v>22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</row>
    <row r="36" spans="1:1004" s="13" customFormat="1" hidden="1" x14ac:dyDescent="0.25">
      <c r="A36" s="37" t="s">
        <v>153</v>
      </c>
      <c r="B36" s="7">
        <v>34967762426</v>
      </c>
      <c r="C36" s="6" t="s">
        <v>10</v>
      </c>
      <c r="D36" s="47"/>
      <c r="E36" s="31" t="s">
        <v>22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</row>
    <row r="37" spans="1:1004" s="13" customFormat="1" hidden="1" x14ac:dyDescent="0.25">
      <c r="A37" s="37" t="s">
        <v>164</v>
      </c>
      <c r="B37" s="7">
        <v>43699365561</v>
      </c>
      <c r="C37" s="6" t="s">
        <v>165</v>
      </c>
      <c r="D37" s="47"/>
      <c r="E37" s="31" t="s">
        <v>82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</row>
    <row r="38" spans="1:1004" s="13" customFormat="1" hidden="1" x14ac:dyDescent="0.25">
      <c r="A38" s="37" t="s">
        <v>248</v>
      </c>
      <c r="B38" s="7">
        <v>64567085531</v>
      </c>
      <c r="C38" s="6" t="s">
        <v>249</v>
      </c>
      <c r="D38" s="47"/>
      <c r="E38" s="31" t="s">
        <v>211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</row>
    <row r="39" spans="1:1004" s="13" customFormat="1" hidden="1" x14ac:dyDescent="0.25">
      <c r="A39" s="37" t="s">
        <v>207</v>
      </c>
      <c r="B39" s="7">
        <v>48062605125</v>
      </c>
      <c r="C39" s="6" t="s">
        <v>10</v>
      </c>
      <c r="D39" s="47"/>
      <c r="E39" s="31" t="s">
        <v>20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</row>
    <row r="40" spans="1:1004" s="13" customFormat="1" hidden="1" x14ac:dyDescent="0.25">
      <c r="A40" s="37" t="s">
        <v>147</v>
      </c>
      <c r="B40" s="7">
        <v>38525814508</v>
      </c>
      <c r="C40" s="6" t="s">
        <v>10</v>
      </c>
      <c r="D40" s="47"/>
      <c r="E40" s="31" t="s">
        <v>20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</row>
    <row r="41" spans="1:1004" s="13" customFormat="1" hidden="1" x14ac:dyDescent="0.25">
      <c r="A41" s="37" t="s">
        <v>71</v>
      </c>
      <c r="B41" s="7">
        <v>62360702119</v>
      </c>
      <c r="C41" s="5" t="s">
        <v>72</v>
      </c>
      <c r="D41" s="47"/>
      <c r="E41" s="31" t="s">
        <v>81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</row>
    <row r="42" spans="1:1004" s="13" customFormat="1" hidden="1" x14ac:dyDescent="0.25">
      <c r="A42" s="37" t="s">
        <v>127</v>
      </c>
      <c r="B42" s="7">
        <v>11578972258</v>
      </c>
      <c r="C42" s="5" t="s">
        <v>10</v>
      </c>
      <c r="D42" s="47"/>
      <c r="E42" s="31" t="s">
        <v>52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</row>
    <row r="43" spans="1:1004" s="13" customFormat="1" x14ac:dyDescent="0.25">
      <c r="A43" s="37" t="s">
        <v>313</v>
      </c>
      <c r="B43" s="7">
        <v>31138585832</v>
      </c>
      <c r="C43" s="5" t="s">
        <v>314</v>
      </c>
      <c r="D43" s="48">
        <v>250.99</v>
      </c>
      <c r="E43" s="31" t="s">
        <v>12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</row>
    <row r="44" spans="1:1004" s="13" customFormat="1" x14ac:dyDescent="0.25">
      <c r="A44" s="37" t="s">
        <v>317</v>
      </c>
      <c r="B44" s="7">
        <v>82351347170</v>
      </c>
      <c r="C44" s="5" t="s">
        <v>10</v>
      </c>
      <c r="D44" s="48">
        <v>228</v>
      </c>
      <c r="E44" s="31" t="s">
        <v>68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</row>
    <row r="45" spans="1:1004" s="13" customFormat="1" ht="31.5" hidden="1" x14ac:dyDescent="0.25">
      <c r="A45" s="37" t="s">
        <v>272</v>
      </c>
      <c r="B45" s="7" t="s">
        <v>280</v>
      </c>
      <c r="C45" s="6" t="s">
        <v>281</v>
      </c>
      <c r="D45" s="47"/>
      <c r="E45" s="23" t="s">
        <v>22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</row>
    <row r="46" spans="1:1004" s="13" customFormat="1" x14ac:dyDescent="0.25">
      <c r="A46" s="37" t="s">
        <v>77</v>
      </c>
      <c r="B46" s="7">
        <v>85267957976</v>
      </c>
      <c r="C46" s="6" t="s">
        <v>10</v>
      </c>
      <c r="D46" s="47">
        <v>55.88</v>
      </c>
      <c r="E46" s="31" t="s">
        <v>214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</row>
    <row r="47" spans="1:1004" s="13" customFormat="1" hidden="1" x14ac:dyDescent="0.25">
      <c r="A47" s="37" t="s">
        <v>77</v>
      </c>
      <c r="B47" s="7">
        <v>85267957976</v>
      </c>
      <c r="C47" s="6" t="s">
        <v>10</v>
      </c>
      <c r="D47" s="47"/>
      <c r="E47" s="31" t="s">
        <v>12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</row>
    <row r="48" spans="1:1004" s="13" customFormat="1" hidden="1" x14ac:dyDescent="0.25">
      <c r="A48" s="37" t="s">
        <v>244</v>
      </c>
      <c r="B48" s="7"/>
      <c r="C48" s="5"/>
      <c r="D48" s="47"/>
      <c r="E48" s="31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</row>
    <row r="49" spans="1:1004" s="13" customFormat="1" hidden="1" x14ac:dyDescent="0.25">
      <c r="A49" s="37" t="s">
        <v>101</v>
      </c>
      <c r="B49" s="7">
        <v>14280792027</v>
      </c>
      <c r="C49" s="5" t="s">
        <v>102</v>
      </c>
      <c r="D49" s="47"/>
      <c r="E49" s="31" t="s">
        <v>22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</row>
    <row r="50" spans="1:1004" s="13" customFormat="1" ht="13.5" hidden="1" customHeight="1" x14ac:dyDescent="0.25">
      <c r="A50" s="37" t="s">
        <v>75</v>
      </c>
      <c r="B50" s="7">
        <v>57524651551</v>
      </c>
      <c r="C50" s="6" t="s">
        <v>10</v>
      </c>
      <c r="D50" s="47"/>
      <c r="E50" s="31" t="s">
        <v>52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</row>
    <row r="51" spans="1:1004" s="13" customFormat="1" hidden="1" x14ac:dyDescent="0.25">
      <c r="A51" s="37" t="s">
        <v>170</v>
      </c>
      <c r="B51" s="7">
        <v>90633715804</v>
      </c>
      <c r="C51" s="6" t="s">
        <v>10</v>
      </c>
      <c r="D51" s="47"/>
      <c r="E51" s="31" t="s">
        <v>22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</row>
    <row r="52" spans="1:1004" s="13" customFormat="1" x14ac:dyDescent="0.25">
      <c r="A52" s="37" t="s">
        <v>36</v>
      </c>
      <c r="B52" s="7">
        <v>85821130368</v>
      </c>
      <c r="C52" s="8" t="s">
        <v>10</v>
      </c>
      <c r="D52" s="47">
        <f>3.08</f>
        <v>3.08</v>
      </c>
      <c r="E52" s="31" t="s">
        <v>17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</row>
    <row r="53" spans="1:1004" s="13" customFormat="1" hidden="1" x14ac:dyDescent="0.25">
      <c r="A53" s="37" t="s">
        <v>156</v>
      </c>
      <c r="B53" s="7">
        <v>30777726033</v>
      </c>
      <c r="C53" s="8" t="s">
        <v>10</v>
      </c>
      <c r="D53" s="47"/>
      <c r="E53" s="31" t="s">
        <v>82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</row>
    <row r="54" spans="1:1004" s="13" customFormat="1" hidden="1" x14ac:dyDescent="0.25">
      <c r="A54" s="37" t="s">
        <v>204</v>
      </c>
      <c r="B54" s="7">
        <v>33412662987</v>
      </c>
      <c r="C54" s="8" t="s">
        <v>206</v>
      </c>
      <c r="D54" s="47"/>
      <c r="E54" s="31" t="s">
        <v>82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</row>
    <row r="55" spans="1:1004" s="13" customFormat="1" hidden="1" x14ac:dyDescent="0.25">
      <c r="A55" s="37" t="s">
        <v>305</v>
      </c>
      <c r="B55" s="7">
        <v>17299768079</v>
      </c>
      <c r="C55" s="8" t="s">
        <v>10</v>
      </c>
      <c r="D55" s="47"/>
      <c r="E55" s="31" t="s">
        <v>81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</row>
    <row r="56" spans="1:1004" s="13" customFormat="1" hidden="1" x14ac:dyDescent="0.25">
      <c r="A56" s="37" t="s">
        <v>131</v>
      </c>
      <c r="B56" s="7">
        <v>13604886584</v>
      </c>
      <c r="C56" s="8" t="s">
        <v>10</v>
      </c>
      <c r="D56" s="47"/>
      <c r="E56" s="31" t="s">
        <v>15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</row>
    <row r="57" spans="1:1004" s="13" customFormat="1" hidden="1" x14ac:dyDescent="0.25">
      <c r="A57" s="37" t="s">
        <v>293</v>
      </c>
      <c r="B57" s="7">
        <v>13321923957</v>
      </c>
      <c r="C57" s="8" t="s">
        <v>10</v>
      </c>
      <c r="D57" s="47"/>
      <c r="E57" s="31" t="s">
        <v>16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</row>
    <row r="58" spans="1:1004" s="13" customFormat="1" x14ac:dyDescent="0.25">
      <c r="A58" s="37" t="s">
        <v>8</v>
      </c>
      <c r="B58" s="7">
        <v>61817894938</v>
      </c>
      <c r="C58" s="8" t="s">
        <v>10</v>
      </c>
      <c r="D58" s="47">
        <v>125.08</v>
      </c>
      <c r="E58" s="31" t="s">
        <v>14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</row>
    <row r="59" spans="1:1004" s="13" customFormat="1" x14ac:dyDescent="0.25">
      <c r="A59" s="37" t="s">
        <v>6</v>
      </c>
      <c r="B59" s="7">
        <v>37268254106</v>
      </c>
      <c r="C59" s="8" t="s">
        <v>10</v>
      </c>
      <c r="D59" s="47">
        <f>8.85+141.02</f>
        <v>149.87</v>
      </c>
      <c r="E59" s="31" t="s">
        <v>214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</row>
    <row r="60" spans="1:1004" s="13" customFormat="1" hidden="1" x14ac:dyDescent="0.25">
      <c r="A60" s="37" t="s">
        <v>202</v>
      </c>
      <c r="B60" s="7"/>
      <c r="C60" s="8"/>
      <c r="D60" s="47"/>
      <c r="E60" s="31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</row>
    <row r="61" spans="1:1004" s="13" customFormat="1" hidden="1" x14ac:dyDescent="0.25">
      <c r="A61" s="37" t="s">
        <v>146</v>
      </c>
      <c r="B61" s="7">
        <v>74364571096</v>
      </c>
      <c r="C61" s="8" t="s">
        <v>10</v>
      </c>
      <c r="D61" s="47"/>
      <c r="E61" s="31" t="s">
        <v>19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</row>
    <row r="62" spans="1:1004" s="13" customFormat="1" x14ac:dyDescent="0.25">
      <c r="A62" s="37" t="s">
        <v>7</v>
      </c>
      <c r="B62" s="7" t="s">
        <v>57</v>
      </c>
      <c r="C62" s="8" t="s">
        <v>10</v>
      </c>
      <c r="D62" s="47">
        <f>134.48+412.21</f>
        <v>546.68999999999994</v>
      </c>
      <c r="E62" s="31" t="s">
        <v>14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</row>
    <row r="63" spans="1:1004" s="13" customFormat="1" hidden="1" x14ac:dyDescent="0.25">
      <c r="A63" s="37" t="s">
        <v>218</v>
      </c>
      <c r="B63" s="7">
        <v>79044094484</v>
      </c>
      <c r="C63" s="8" t="s">
        <v>10</v>
      </c>
      <c r="D63" s="47"/>
      <c r="E63" s="31" t="s">
        <v>13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</row>
    <row r="64" spans="1:1004" s="13" customFormat="1" hidden="1" x14ac:dyDescent="0.25">
      <c r="A64" s="37" t="s">
        <v>157</v>
      </c>
      <c r="B64" s="7">
        <v>27985234094</v>
      </c>
      <c r="C64" s="8" t="s">
        <v>10</v>
      </c>
      <c r="D64" s="47"/>
      <c r="E64" s="31" t="s">
        <v>66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</row>
    <row r="65" spans="1:1004" s="13" customFormat="1" hidden="1" x14ac:dyDescent="0.25">
      <c r="A65" s="37" t="s">
        <v>270</v>
      </c>
      <c r="B65" s="7">
        <v>51223715781</v>
      </c>
      <c r="C65" s="8" t="s">
        <v>106</v>
      </c>
      <c r="D65" s="47"/>
      <c r="E65" s="31" t="s">
        <v>12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</row>
    <row r="66" spans="1:1004" s="13" customFormat="1" hidden="1" x14ac:dyDescent="0.25">
      <c r="A66" s="37" t="s">
        <v>33</v>
      </c>
      <c r="B66" s="7">
        <v>63073332379</v>
      </c>
      <c r="C66" s="8" t="s">
        <v>10</v>
      </c>
      <c r="D66" s="47"/>
      <c r="E66" s="31" t="s">
        <v>19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</row>
    <row r="67" spans="1:1004" s="13" customFormat="1" hidden="1" x14ac:dyDescent="0.25">
      <c r="A67" s="37" t="s">
        <v>174</v>
      </c>
      <c r="B67" s="7">
        <v>23950119865</v>
      </c>
      <c r="C67" s="8" t="s">
        <v>72</v>
      </c>
      <c r="D67" s="47"/>
      <c r="E67" s="31" t="s">
        <v>52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</row>
    <row r="68" spans="1:1004" s="13" customFormat="1" hidden="1" x14ac:dyDescent="0.25">
      <c r="A68" s="37" t="s">
        <v>98</v>
      </c>
      <c r="B68" s="7">
        <v>17730557062</v>
      </c>
      <c r="C68" s="8" t="s">
        <v>10</v>
      </c>
      <c r="D68" s="47"/>
      <c r="E68" s="31" t="s">
        <v>12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</row>
    <row r="69" spans="1:1004" s="13" customFormat="1" hidden="1" x14ac:dyDescent="0.25">
      <c r="A69" s="37" t="s">
        <v>45</v>
      </c>
      <c r="B69" s="7">
        <v>41317489366</v>
      </c>
      <c r="C69" s="8" t="s">
        <v>63</v>
      </c>
      <c r="D69" s="47"/>
      <c r="E69" s="31" t="s">
        <v>19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</row>
    <row r="70" spans="1:1004" s="13" customFormat="1" x14ac:dyDescent="0.25">
      <c r="A70" s="37" t="s">
        <v>56</v>
      </c>
      <c r="B70" s="7">
        <v>87311810356</v>
      </c>
      <c r="C70" s="8" t="s">
        <v>11</v>
      </c>
      <c r="D70" s="47">
        <v>355.15</v>
      </c>
      <c r="E70" s="31" t="s">
        <v>13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</row>
    <row r="71" spans="1:1004" s="13" customFormat="1" hidden="1" x14ac:dyDescent="0.25">
      <c r="A71" s="37" t="s">
        <v>56</v>
      </c>
      <c r="B71" s="7">
        <v>87311810357</v>
      </c>
      <c r="C71" s="8" t="s">
        <v>11</v>
      </c>
      <c r="D71" s="47"/>
      <c r="E71" s="31" t="s">
        <v>68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</row>
    <row r="72" spans="1:1004" s="13" customFormat="1" hidden="1" x14ac:dyDescent="0.25">
      <c r="A72" s="37" t="s">
        <v>180</v>
      </c>
      <c r="B72" s="7"/>
      <c r="C72" s="8"/>
      <c r="D72" s="47"/>
      <c r="E72" s="31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</row>
    <row r="73" spans="1:1004" s="13" customFormat="1" hidden="1" x14ac:dyDescent="0.25">
      <c r="A73" s="37" t="s">
        <v>62</v>
      </c>
      <c r="B73" s="7">
        <v>68419124305</v>
      </c>
      <c r="C73" s="8" t="s">
        <v>10</v>
      </c>
      <c r="D73" s="47"/>
      <c r="E73" s="31" t="s">
        <v>18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</row>
    <row r="74" spans="1:1004" s="13" customFormat="1" hidden="1" x14ac:dyDescent="0.25">
      <c r="A74" s="37" t="s">
        <v>242</v>
      </c>
      <c r="B74" s="7">
        <v>60192951611</v>
      </c>
      <c r="C74" s="8" t="s">
        <v>10</v>
      </c>
      <c r="D74" s="47"/>
      <c r="E74" s="31" t="s">
        <v>22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</row>
    <row r="75" spans="1:1004" s="13" customFormat="1" ht="15.75" hidden="1" customHeight="1" x14ac:dyDescent="0.25">
      <c r="A75" s="37" t="s">
        <v>188</v>
      </c>
      <c r="B75" s="7">
        <v>90537984151</v>
      </c>
      <c r="C75" s="8" t="s">
        <v>10</v>
      </c>
      <c r="D75" s="47"/>
      <c r="E75" s="31" t="s">
        <v>66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</row>
    <row r="76" spans="1:1004" s="13" customFormat="1" ht="15.75" customHeight="1" x14ac:dyDescent="0.25">
      <c r="A76" s="37" t="s">
        <v>318</v>
      </c>
      <c r="B76" s="7">
        <v>78213875173</v>
      </c>
      <c r="C76" s="8" t="s">
        <v>10</v>
      </c>
      <c r="D76" s="48">
        <v>100</v>
      </c>
      <c r="E76" s="31" t="s">
        <v>22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</row>
    <row r="77" spans="1:1004" s="13" customFormat="1" ht="31.5" hidden="1" x14ac:dyDescent="0.25">
      <c r="A77" s="51" t="s">
        <v>291</v>
      </c>
      <c r="B77" s="7">
        <v>45535699512</v>
      </c>
      <c r="C77" s="8" t="s">
        <v>10</v>
      </c>
      <c r="D77" s="47"/>
      <c r="E77" s="23" t="s">
        <v>22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</row>
    <row r="78" spans="1:1004" s="13" customFormat="1" hidden="1" x14ac:dyDescent="0.25">
      <c r="A78" s="37" t="s">
        <v>104</v>
      </c>
      <c r="B78" s="7">
        <v>26375458871</v>
      </c>
      <c r="C78" s="8" t="s">
        <v>106</v>
      </c>
      <c r="D78" s="47"/>
      <c r="E78" s="31" t="s">
        <v>66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</row>
    <row r="79" spans="1:1004" s="35" customFormat="1" ht="31.5" hidden="1" x14ac:dyDescent="0.25">
      <c r="A79" s="37" t="s">
        <v>145</v>
      </c>
      <c r="B79" s="7">
        <v>75508100288</v>
      </c>
      <c r="C79" s="8" t="s">
        <v>10</v>
      </c>
      <c r="D79" s="47"/>
      <c r="E79" s="23" t="s">
        <v>22</v>
      </c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  <c r="IO79" s="36"/>
      <c r="IP79" s="36"/>
      <c r="IQ79" s="36"/>
      <c r="IR79" s="36"/>
      <c r="IS79" s="36"/>
      <c r="IT79" s="36"/>
      <c r="IU79" s="36"/>
      <c r="IV79" s="36"/>
      <c r="IW79" s="36"/>
      <c r="IX79" s="36"/>
      <c r="IY79" s="36"/>
      <c r="IZ79" s="36"/>
      <c r="JA79" s="36"/>
      <c r="JB79" s="36"/>
      <c r="JC79" s="36"/>
      <c r="JD79" s="36"/>
      <c r="JE79" s="36"/>
      <c r="JF79" s="36"/>
      <c r="JG79" s="36"/>
      <c r="JH79" s="36"/>
      <c r="JI79" s="36"/>
      <c r="JJ79" s="36"/>
      <c r="JK79" s="36"/>
      <c r="JL79" s="36"/>
      <c r="JM79" s="36"/>
      <c r="JN79" s="36"/>
      <c r="JO79" s="36"/>
      <c r="JP79" s="36"/>
      <c r="JQ79" s="36"/>
      <c r="JR79" s="36"/>
      <c r="JS79" s="36"/>
      <c r="JT79" s="36"/>
      <c r="JU79" s="36"/>
      <c r="JV79" s="36"/>
      <c r="JW79" s="36"/>
      <c r="JX79" s="36"/>
      <c r="JY79" s="36"/>
      <c r="JZ79" s="36"/>
      <c r="KA79" s="36"/>
      <c r="KB79" s="36"/>
      <c r="KC79" s="36"/>
      <c r="KD79" s="36"/>
      <c r="KE79" s="36"/>
      <c r="KF79" s="36"/>
      <c r="KG79" s="36"/>
      <c r="KH79" s="36"/>
      <c r="KI79" s="36"/>
      <c r="KJ79" s="36"/>
      <c r="KK79" s="36"/>
      <c r="KL79" s="36"/>
      <c r="KM79" s="36"/>
      <c r="KN79" s="36"/>
      <c r="KO79" s="36"/>
      <c r="KP79" s="36"/>
      <c r="KQ79" s="36"/>
      <c r="KR79" s="36"/>
      <c r="KS79" s="36"/>
      <c r="KT79" s="36"/>
      <c r="KU79" s="36"/>
      <c r="KV79" s="36"/>
      <c r="KW79" s="36"/>
      <c r="KX79" s="36"/>
      <c r="KY79" s="36"/>
      <c r="KZ79" s="36"/>
      <c r="LA79" s="36"/>
      <c r="LB79" s="36"/>
      <c r="LC79" s="36"/>
      <c r="LD79" s="36"/>
      <c r="LE79" s="36"/>
      <c r="LF79" s="36"/>
      <c r="LG79" s="36"/>
      <c r="LH79" s="36"/>
      <c r="LI79" s="36"/>
      <c r="LJ79" s="36"/>
      <c r="LK79" s="36"/>
      <c r="LL79" s="36"/>
      <c r="LM79" s="36"/>
      <c r="LN79" s="36"/>
      <c r="LO79" s="36"/>
      <c r="LP79" s="36"/>
      <c r="LQ79" s="36"/>
      <c r="LR79" s="36"/>
      <c r="LS79" s="36"/>
      <c r="LT79" s="36"/>
      <c r="LU79" s="36"/>
      <c r="LV79" s="36"/>
      <c r="LW79" s="36"/>
      <c r="LX79" s="36"/>
      <c r="LY79" s="36"/>
      <c r="LZ79" s="36"/>
      <c r="MA79" s="36"/>
      <c r="MB79" s="36"/>
      <c r="MC79" s="36"/>
      <c r="MD79" s="36"/>
      <c r="ME79" s="36"/>
      <c r="MF79" s="36"/>
      <c r="MG79" s="36"/>
      <c r="MH79" s="36"/>
      <c r="MI79" s="36"/>
      <c r="MJ79" s="36"/>
      <c r="MK79" s="36"/>
      <c r="ML79" s="36"/>
      <c r="MM79" s="36"/>
      <c r="MN79" s="36"/>
      <c r="MO79" s="36"/>
      <c r="MP79" s="36"/>
      <c r="MQ79" s="36"/>
      <c r="MR79" s="36"/>
      <c r="MS79" s="36"/>
      <c r="MT79" s="36"/>
      <c r="MU79" s="36"/>
      <c r="MV79" s="36"/>
      <c r="MW79" s="36"/>
      <c r="MX79" s="36"/>
      <c r="MY79" s="36"/>
      <c r="MZ79" s="36"/>
      <c r="NA79" s="36"/>
      <c r="NB79" s="36"/>
      <c r="NC79" s="36"/>
      <c r="ND79" s="36"/>
      <c r="NE79" s="36"/>
      <c r="NF79" s="36"/>
      <c r="NG79" s="36"/>
      <c r="NH79" s="36"/>
      <c r="NI79" s="36"/>
      <c r="NJ79" s="36"/>
      <c r="NK79" s="36"/>
      <c r="NL79" s="36"/>
      <c r="NM79" s="36"/>
      <c r="NN79" s="36"/>
      <c r="NO79" s="36"/>
      <c r="NP79" s="36"/>
      <c r="NQ79" s="36"/>
      <c r="NR79" s="36"/>
      <c r="NS79" s="36"/>
      <c r="NT79" s="36"/>
      <c r="NU79" s="36"/>
      <c r="NV79" s="36"/>
      <c r="NW79" s="36"/>
      <c r="NX79" s="36"/>
      <c r="NY79" s="36"/>
      <c r="NZ79" s="36"/>
      <c r="OA79" s="36"/>
      <c r="OB79" s="36"/>
      <c r="OC79" s="36"/>
      <c r="OD79" s="36"/>
      <c r="OE79" s="36"/>
      <c r="OF79" s="36"/>
      <c r="OG79" s="36"/>
      <c r="OH79" s="36"/>
      <c r="OI79" s="36"/>
      <c r="OJ79" s="36"/>
      <c r="OK79" s="36"/>
      <c r="OL79" s="36"/>
      <c r="OM79" s="36"/>
      <c r="ON79" s="36"/>
      <c r="OO79" s="36"/>
      <c r="OP79" s="36"/>
      <c r="OQ79" s="36"/>
      <c r="OR79" s="36"/>
      <c r="OS79" s="36"/>
      <c r="OT79" s="36"/>
      <c r="OU79" s="36"/>
      <c r="OV79" s="36"/>
      <c r="OW79" s="36"/>
      <c r="OX79" s="36"/>
      <c r="OY79" s="36"/>
      <c r="OZ79" s="36"/>
      <c r="PA79" s="36"/>
      <c r="PB79" s="36"/>
      <c r="PC79" s="36"/>
      <c r="PD79" s="36"/>
      <c r="PE79" s="36"/>
      <c r="PF79" s="36"/>
      <c r="PG79" s="36"/>
      <c r="PH79" s="36"/>
      <c r="PI79" s="36"/>
      <c r="PJ79" s="36"/>
      <c r="PK79" s="36"/>
      <c r="PL79" s="36"/>
      <c r="PM79" s="36"/>
      <c r="PN79" s="36"/>
      <c r="PO79" s="36"/>
      <c r="PP79" s="36"/>
      <c r="PQ79" s="36"/>
      <c r="PR79" s="36"/>
      <c r="PS79" s="36"/>
      <c r="PT79" s="36"/>
      <c r="PU79" s="36"/>
      <c r="PV79" s="36"/>
      <c r="PW79" s="36"/>
      <c r="PX79" s="36"/>
      <c r="PY79" s="36"/>
      <c r="PZ79" s="36"/>
      <c r="QA79" s="36"/>
      <c r="QB79" s="36"/>
      <c r="QC79" s="36"/>
      <c r="QD79" s="36"/>
      <c r="QE79" s="36"/>
      <c r="QF79" s="36"/>
      <c r="QG79" s="36"/>
      <c r="QH79" s="36"/>
      <c r="QI79" s="36"/>
      <c r="QJ79" s="36"/>
      <c r="QK79" s="36"/>
      <c r="QL79" s="36"/>
      <c r="QM79" s="36"/>
      <c r="QN79" s="36"/>
      <c r="QO79" s="36"/>
      <c r="QP79" s="36"/>
      <c r="QQ79" s="36"/>
      <c r="QR79" s="36"/>
      <c r="QS79" s="36"/>
      <c r="QT79" s="36"/>
      <c r="QU79" s="36"/>
      <c r="QV79" s="36"/>
      <c r="QW79" s="36"/>
      <c r="QX79" s="36"/>
      <c r="QY79" s="36"/>
      <c r="QZ79" s="36"/>
      <c r="RA79" s="36"/>
      <c r="RB79" s="36"/>
      <c r="RC79" s="36"/>
      <c r="RD79" s="36"/>
      <c r="RE79" s="36"/>
      <c r="RF79" s="36"/>
      <c r="RG79" s="36"/>
      <c r="RH79" s="36"/>
      <c r="RI79" s="36"/>
      <c r="RJ79" s="36"/>
      <c r="RK79" s="36"/>
      <c r="RL79" s="36"/>
      <c r="RM79" s="36"/>
      <c r="RN79" s="36"/>
      <c r="RO79" s="36"/>
      <c r="RP79" s="36"/>
      <c r="RQ79" s="36"/>
      <c r="RR79" s="36"/>
      <c r="RS79" s="36"/>
      <c r="RT79" s="36"/>
      <c r="RU79" s="36"/>
      <c r="RV79" s="36"/>
      <c r="RW79" s="36"/>
      <c r="RX79" s="36"/>
      <c r="RY79" s="36"/>
      <c r="RZ79" s="36"/>
      <c r="SA79" s="36"/>
      <c r="SB79" s="36"/>
      <c r="SC79" s="36"/>
      <c r="SD79" s="36"/>
      <c r="SE79" s="36"/>
      <c r="SF79" s="36"/>
      <c r="SG79" s="36"/>
      <c r="SH79" s="36"/>
      <c r="SI79" s="36"/>
      <c r="SJ79" s="36"/>
      <c r="SK79" s="36"/>
      <c r="SL79" s="36"/>
      <c r="SM79" s="36"/>
      <c r="SN79" s="36"/>
      <c r="SO79" s="36"/>
      <c r="SP79" s="36"/>
      <c r="SQ79" s="36"/>
      <c r="SR79" s="36"/>
      <c r="SS79" s="36"/>
      <c r="ST79" s="36"/>
      <c r="SU79" s="36"/>
      <c r="SV79" s="36"/>
      <c r="SW79" s="36"/>
      <c r="SX79" s="36"/>
      <c r="SY79" s="36"/>
      <c r="SZ79" s="36"/>
      <c r="TA79" s="36"/>
      <c r="TB79" s="36"/>
      <c r="TC79" s="36"/>
      <c r="TD79" s="36"/>
      <c r="TE79" s="36"/>
      <c r="TF79" s="36"/>
      <c r="TG79" s="36"/>
      <c r="TH79" s="36"/>
      <c r="TI79" s="36"/>
      <c r="TJ79" s="36"/>
      <c r="TK79" s="36"/>
      <c r="TL79" s="36"/>
      <c r="TM79" s="36"/>
      <c r="TN79" s="36"/>
      <c r="TO79" s="36"/>
      <c r="TP79" s="36"/>
      <c r="TQ79" s="36"/>
      <c r="TR79" s="36"/>
      <c r="TS79" s="36"/>
      <c r="TT79" s="36"/>
      <c r="TU79" s="36"/>
      <c r="TV79" s="36"/>
      <c r="TW79" s="36"/>
      <c r="TX79" s="36"/>
      <c r="TY79" s="36"/>
      <c r="TZ79" s="36"/>
      <c r="UA79" s="36"/>
      <c r="UB79" s="36"/>
      <c r="UC79" s="36"/>
      <c r="UD79" s="36"/>
      <c r="UE79" s="36"/>
      <c r="UF79" s="36"/>
      <c r="UG79" s="36"/>
      <c r="UH79" s="36"/>
      <c r="UI79" s="36"/>
      <c r="UJ79" s="36"/>
      <c r="UK79" s="36"/>
      <c r="UL79" s="36"/>
      <c r="UM79" s="36"/>
      <c r="UN79" s="36"/>
      <c r="UO79" s="36"/>
      <c r="UP79" s="36"/>
      <c r="UQ79" s="36"/>
      <c r="UR79" s="36"/>
      <c r="US79" s="36"/>
      <c r="UT79" s="36"/>
      <c r="UU79" s="36"/>
      <c r="UV79" s="36"/>
      <c r="UW79" s="36"/>
      <c r="UX79" s="36"/>
      <c r="UY79" s="36"/>
      <c r="UZ79" s="36"/>
      <c r="VA79" s="36"/>
      <c r="VB79" s="36"/>
      <c r="VC79" s="36"/>
      <c r="VD79" s="36"/>
      <c r="VE79" s="36"/>
      <c r="VF79" s="36"/>
      <c r="VG79" s="36"/>
      <c r="VH79" s="36"/>
      <c r="VI79" s="36"/>
      <c r="VJ79" s="36"/>
      <c r="VK79" s="36"/>
      <c r="VL79" s="36"/>
      <c r="VM79" s="36"/>
      <c r="VN79" s="36"/>
      <c r="VO79" s="36"/>
      <c r="VP79" s="36"/>
      <c r="VQ79" s="36"/>
      <c r="VR79" s="36"/>
      <c r="VS79" s="36"/>
      <c r="VT79" s="36"/>
      <c r="VU79" s="36"/>
      <c r="VV79" s="36"/>
      <c r="VW79" s="36"/>
      <c r="VX79" s="36"/>
      <c r="VY79" s="36"/>
      <c r="VZ79" s="36"/>
      <c r="WA79" s="36"/>
      <c r="WB79" s="36"/>
      <c r="WC79" s="36"/>
      <c r="WD79" s="36"/>
      <c r="WE79" s="36"/>
      <c r="WF79" s="36"/>
      <c r="WG79" s="36"/>
      <c r="WH79" s="36"/>
      <c r="WI79" s="36"/>
      <c r="WJ79" s="36"/>
      <c r="WK79" s="36"/>
      <c r="WL79" s="36"/>
      <c r="WM79" s="36"/>
      <c r="WN79" s="36"/>
      <c r="WO79" s="36"/>
      <c r="WP79" s="36"/>
      <c r="WQ79" s="36"/>
      <c r="WR79" s="36"/>
      <c r="WS79" s="36"/>
      <c r="WT79" s="36"/>
      <c r="WU79" s="36"/>
      <c r="WV79" s="36"/>
      <c r="WW79" s="36"/>
      <c r="WX79" s="36"/>
      <c r="WY79" s="36"/>
      <c r="WZ79" s="36"/>
      <c r="XA79" s="36"/>
      <c r="XB79" s="36"/>
      <c r="XC79" s="36"/>
      <c r="XD79" s="36"/>
      <c r="XE79" s="36"/>
      <c r="XF79" s="36"/>
      <c r="XG79" s="36"/>
      <c r="XH79" s="36"/>
      <c r="XI79" s="36"/>
      <c r="XJ79" s="36"/>
      <c r="XK79" s="36"/>
      <c r="XL79" s="36"/>
      <c r="XM79" s="36"/>
      <c r="XN79" s="36"/>
      <c r="XO79" s="36"/>
      <c r="XP79" s="36"/>
      <c r="XQ79" s="36"/>
      <c r="XR79" s="36"/>
      <c r="XS79" s="36"/>
      <c r="XT79" s="36"/>
      <c r="XU79" s="36"/>
      <c r="XV79" s="36"/>
      <c r="XW79" s="36"/>
      <c r="XX79" s="36"/>
      <c r="XY79" s="36"/>
      <c r="XZ79" s="36"/>
      <c r="YA79" s="36"/>
      <c r="YB79" s="36"/>
      <c r="YC79" s="36"/>
      <c r="YD79" s="36"/>
      <c r="YE79" s="36"/>
      <c r="YF79" s="36"/>
      <c r="YG79" s="36"/>
      <c r="YH79" s="36"/>
      <c r="YI79" s="36"/>
      <c r="YJ79" s="36"/>
      <c r="YK79" s="36"/>
      <c r="YL79" s="36"/>
      <c r="YM79" s="36"/>
      <c r="YN79" s="36"/>
      <c r="YO79" s="36"/>
      <c r="YP79" s="36"/>
      <c r="YQ79" s="36"/>
      <c r="YR79" s="36"/>
      <c r="YS79" s="36"/>
      <c r="YT79" s="36"/>
      <c r="YU79" s="36"/>
      <c r="YV79" s="36"/>
      <c r="YW79" s="36"/>
      <c r="YX79" s="36"/>
      <c r="YY79" s="36"/>
      <c r="YZ79" s="36"/>
      <c r="ZA79" s="36"/>
      <c r="ZB79" s="36"/>
      <c r="ZC79" s="36"/>
      <c r="ZD79" s="36"/>
      <c r="ZE79" s="36"/>
      <c r="ZF79" s="36"/>
      <c r="ZG79" s="36"/>
      <c r="ZH79" s="36"/>
      <c r="ZI79" s="36"/>
      <c r="ZJ79" s="36"/>
      <c r="ZK79" s="36"/>
      <c r="ZL79" s="36"/>
      <c r="ZM79" s="36"/>
      <c r="ZN79" s="36"/>
      <c r="ZO79" s="36"/>
      <c r="ZP79" s="36"/>
      <c r="ZQ79" s="36"/>
      <c r="ZR79" s="36"/>
      <c r="ZS79" s="36"/>
      <c r="ZT79" s="36"/>
      <c r="ZU79" s="36"/>
      <c r="ZV79" s="36"/>
      <c r="ZW79" s="36"/>
      <c r="ZX79" s="36"/>
      <c r="ZY79" s="36"/>
      <c r="ZZ79" s="36"/>
      <c r="AAA79" s="36"/>
      <c r="AAB79" s="36"/>
      <c r="AAC79" s="36"/>
      <c r="AAD79" s="36"/>
      <c r="AAE79" s="36"/>
      <c r="AAF79" s="36"/>
      <c r="AAG79" s="36"/>
      <c r="AAH79" s="36"/>
      <c r="AAI79" s="36"/>
      <c r="AAJ79" s="36"/>
      <c r="AAK79" s="36"/>
      <c r="AAL79" s="36"/>
      <c r="AAM79" s="36"/>
      <c r="AAN79" s="36"/>
      <c r="AAO79" s="36"/>
      <c r="AAP79" s="36"/>
      <c r="AAQ79" s="36"/>
      <c r="AAR79" s="36"/>
      <c r="AAS79" s="36"/>
      <c r="AAT79" s="36"/>
      <c r="AAU79" s="36"/>
      <c r="AAV79" s="36"/>
      <c r="AAW79" s="36"/>
      <c r="AAX79" s="36"/>
      <c r="AAY79" s="36"/>
      <c r="AAZ79" s="36"/>
      <c r="ABA79" s="36"/>
      <c r="ABB79" s="36"/>
      <c r="ABC79" s="36"/>
      <c r="ABD79" s="36"/>
      <c r="ABE79" s="36"/>
      <c r="ABF79" s="36"/>
      <c r="ABG79" s="36"/>
      <c r="ABH79" s="36"/>
      <c r="ABI79" s="36"/>
      <c r="ABJ79" s="36"/>
      <c r="ABK79" s="36"/>
      <c r="ABL79" s="36"/>
      <c r="ABM79" s="36"/>
      <c r="ABN79" s="36"/>
      <c r="ABO79" s="36"/>
      <c r="ABP79" s="36"/>
      <c r="ABQ79" s="36"/>
      <c r="ABR79" s="36"/>
      <c r="ABS79" s="36"/>
      <c r="ABT79" s="36"/>
      <c r="ABU79" s="36"/>
      <c r="ABV79" s="36"/>
      <c r="ABW79" s="36"/>
      <c r="ABX79" s="36"/>
      <c r="ABY79" s="36"/>
      <c r="ABZ79" s="36"/>
      <c r="ACA79" s="36"/>
      <c r="ACB79" s="36"/>
      <c r="ACC79" s="36"/>
      <c r="ACD79" s="36"/>
      <c r="ACE79" s="36"/>
      <c r="ACF79" s="36"/>
      <c r="ACG79" s="36"/>
      <c r="ACH79" s="36"/>
      <c r="ACI79" s="36"/>
      <c r="ACJ79" s="36"/>
      <c r="ACK79" s="36"/>
      <c r="ACL79" s="36"/>
      <c r="ACM79" s="36"/>
      <c r="ACN79" s="36"/>
      <c r="ACO79" s="36"/>
      <c r="ACP79" s="36"/>
      <c r="ACQ79" s="36"/>
      <c r="ACR79" s="36"/>
      <c r="ACS79" s="36"/>
      <c r="ACT79" s="36"/>
      <c r="ACU79" s="36"/>
      <c r="ACV79" s="36"/>
      <c r="ACW79" s="36"/>
      <c r="ACX79" s="36"/>
      <c r="ACY79" s="36"/>
      <c r="ACZ79" s="36"/>
      <c r="ADA79" s="36"/>
      <c r="ADB79" s="36"/>
      <c r="ADC79" s="36"/>
      <c r="ADD79" s="36"/>
      <c r="ADE79" s="36"/>
      <c r="ADF79" s="36"/>
      <c r="ADG79" s="36"/>
      <c r="ADH79" s="36"/>
      <c r="ADI79" s="36"/>
      <c r="ADJ79" s="36"/>
      <c r="ADK79" s="36"/>
      <c r="ADL79" s="36"/>
      <c r="ADM79" s="36"/>
      <c r="ADN79" s="36"/>
      <c r="ADO79" s="36"/>
      <c r="ADP79" s="36"/>
      <c r="ADQ79" s="36"/>
      <c r="ADR79" s="36"/>
      <c r="ADS79" s="36"/>
      <c r="ADT79" s="36"/>
      <c r="ADU79" s="36"/>
      <c r="ADV79" s="36"/>
      <c r="ADW79" s="36"/>
      <c r="ADX79" s="36"/>
      <c r="ADY79" s="36"/>
      <c r="ADZ79" s="36"/>
      <c r="AEA79" s="36"/>
      <c r="AEB79" s="36"/>
      <c r="AEC79" s="36"/>
      <c r="AED79" s="36"/>
      <c r="AEE79" s="36"/>
      <c r="AEF79" s="36"/>
      <c r="AEG79" s="36"/>
      <c r="AEH79" s="36"/>
      <c r="AEI79" s="36"/>
      <c r="AEJ79" s="36"/>
      <c r="AEK79" s="36"/>
      <c r="AEL79" s="36"/>
      <c r="AEM79" s="36"/>
      <c r="AEN79" s="36"/>
      <c r="AEO79" s="36"/>
      <c r="AEP79" s="36"/>
      <c r="AEQ79" s="36"/>
      <c r="AER79" s="36"/>
      <c r="AES79" s="36"/>
      <c r="AET79" s="36"/>
      <c r="AEU79" s="36"/>
      <c r="AEV79" s="36"/>
      <c r="AEW79" s="36"/>
      <c r="AEX79" s="36"/>
      <c r="AEY79" s="36"/>
      <c r="AEZ79" s="36"/>
      <c r="AFA79" s="36"/>
      <c r="AFB79" s="36"/>
      <c r="AFC79" s="36"/>
      <c r="AFD79" s="36"/>
      <c r="AFE79" s="36"/>
      <c r="AFF79" s="36"/>
      <c r="AFG79" s="36"/>
      <c r="AFH79" s="36"/>
      <c r="AFI79" s="36"/>
      <c r="AFJ79" s="36"/>
      <c r="AFK79" s="36"/>
      <c r="AFL79" s="36"/>
      <c r="AFM79" s="36"/>
      <c r="AFN79" s="36"/>
      <c r="AFO79" s="36"/>
      <c r="AFP79" s="36"/>
      <c r="AFQ79" s="36"/>
      <c r="AFR79" s="36"/>
      <c r="AFS79" s="36"/>
      <c r="AFT79" s="36"/>
      <c r="AFU79" s="36"/>
      <c r="AFV79" s="36"/>
      <c r="AFW79" s="36"/>
      <c r="AFX79" s="36"/>
      <c r="AFY79" s="36"/>
      <c r="AFZ79" s="36"/>
      <c r="AGA79" s="36"/>
      <c r="AGB79" s="36"/>
      <c r="AGC79" s="36"/>
      <c r="AGD79" s="36"/>
      <c r="AGE79" s="36"/>
      <c r="AGF79" s="36"/>
      <c r="AGG79" s="36"/>
      <c r="AGH79" s="36"/>
      <c r="AGI79" s="36"/>
      <c r="AGJ79" s="36"/>
      <c r="AGK79" s="36"/>
      <c r="AGL79" s="36"/>
      <c r="AGM79" s="36"/>
      <c r="AGN79" s="36"/>
      <c r="AGO79" s="36"/>
      <c r="AGP79" s="36"/>
      <c r="AGQ79" s="36"/>
      <c r="AGR79" s="36"/>
      <c r="AGS79" s="36"/>
      <c r="AGT79" s="36"/>
      <c r="AGU79" s="36"/>
      <c r="AGV79" s="36"/>
      <c r="AGW79" s="36"/>
      <c r="AGX79" s="36"/>
      <c r="AGY79" s="36"/>
      <c r="AGZ79" s="36"/>
      <c r="AHA79" s="36"/>
      <c r="AHB79" s="36"/>
      <c r="AHC79" s="36"/>
      <c r="AHD79" s="36"/>
      <c r="AHE79" s="36"/>
      <c r="AHF79" s="36"/>
      <c r="AHG79" s="36"/>
      <c r="AHH79" s="36"/>
      <c r="AHI79" s="36"/>
      <c r="AHJ79" s="36"/>
      <c r="AHK79" s="36"/>
      <c r="AHL79" s="36"/>
      <c r="AHM79" s="36"/>
      <c r="AHN79" s="36"/>
      <c r="AHO79" s="36"/>
      <c r="AHP79" s="36"/>
      <c r="AHQ79" s="36"/>
      <c r="AHR79" s="36"/>
      <c r="AHS79" s="36"/>
      <c r="AHT79" s="36"/>
      <c r="AHU79" s="36"/>
      <c r="AHV79" s="36"/>
      <c r="AHW79" s="36"/>
      <c r="AHX79" s="36"/>
      <c r="AHY79" s="36"/>
      <c r="AHZ79" s="36"/>
      <c r="AIA79" s="36"/>
      <c r="AIB79" s="36"/>
      <c r="AIC79" s="36"/>
      <c r="AID79" s="36"/>
      <c r="AIE79" s="36"/>
      <c r="AIF79" s="36"/>
      <c r="AIG79" s="36"/>
      <c r="AIH79" s="36"/>
      <c r="AII79" s="36"/>
      <c r="AIJ79" s="36"/>
      <c r="AIK79" s="36"/>
      <c r="AIL79" s="36"/>
      <c r="AIM79" s="36"/>
      <c r="AIN79" s="36"/>
      <c r="AIO79" s="36"/>
      <c r="AIP79" s="36"/>
      <c r="AIQ79" s="36"/>
      <c r="AIR79" s="36"/>
      <c r="AIS79" s="36"/>
      <c r="AIT79" s="36"/>
      <c r="AIU79" s="36"/>
      <c r="AIV79" s="36"/>
      <c r="AIW79" s="36"/>
      <c r="AIX79" s="36"/>
      <c r="AIY79" s="36"/>
      <c r="AIZ79" s="36"/>
      <c r="AJA79" s="36"/>
      <c r="AJB79" s="36"/>
      <c r="AJC79" s="36"/>
      <c r="AJD79" s="36"/>
      <c r="AJE79" s="36"/>
      <c r="AJF79" s="36"/>
      <c r="AJG79" s="36"/>
      <c r="AJH79" s="36"/>
      <c r="AJI79" s="36"/>
      <c r="AJJ79" s="36"/>
      <c r="AJK79" s="36"/>
      <c r="AJL79" s="36"/>
      <c r="AJM79" s="36"/>
      <c r="AJN79" s="36"/>
      <c r="AJO79" s="36"/>
      <c r="AJP79" s="36"/>
      <c r="AJQ79" s="36"/>
      <c r="AJR79" s="36"/>
      <c r="AJS79" s="36"/>
      <c r="AJT79" s="36"/>
      <c r="AJU79" s="36"/>
      <c r="AJV79" s="36"/>
      <c r="AJW79" s="36"/>
      <c r="AJX79" s="36"/>
      <c r="AJY79" s="36"/>
      <c r="AJZ79" s="36"/>
      <c r="AKA79" s="36"/>
      <c r="AKB79" s="36"/>
      <c r="AKC79" s="36"/>
      <c r="AKD79" s="36"/>
      <c r="AKE79" s="36"/>
      <c r="AKF79" s="36"/>
      <c r="AKG79" s="36"/>
      <c r="AKH79" s="36"/>
      <c r="AKI79" s="36"/>
      <c r="AKJ79" s="36"/>
      <c r="AKK79" s="36"/>
      <c r="AKL79" s="36"/>
      <c r="AKM79" s="36"/>
      <c r="AKN79" s="36"/>
      <c r="AKO79" s="36"/>
      <c r="AKP79" s="36"/>
      <c r="AKQ79" s="36"/>
      <c r="AKR79" s="36"/>
      <c r="AKS79" s="36"/>
      <c r="AKT79" s="36"/>
      <c r="AKU79" s="36"/>
      <c r="AKV79" s="36"/>
      <c r="AKW79" s="36"/>
      <c r="AKX79" s="36"/>
      <c r="AKY79" s="36"/>
      <c r="AKZ79" s="36"/>
      <c r="ALA79" s="36"/>
      <c r="ALB79" s="36"/>
      <c r="ALC79" s="36"/>
      <c r="ALD79" s="36"/>
      <c r="ALE79" s="36"/>
      <c r="ALF79" s="36"/>
      <c r="ALG79" s="36"/>
      <c r="ALH79" s="36"/>
      <c r="ALI79" s="36"/>
      <c r="ALJ79" s="36"/>
      <c r="ALK79" s="36"/>
      <c r="ALL79" s="36"/>
      <c r="ALM79" s="36"/>
      <c r="ALN79" s="36"/>
      <c r="ALO79" s="36"/>
      <c r="ALP79" s="36"/>
    </row>
    <row r="80" spans="1:1004" s="13" customFormat="1" hidden="1" x14ac:dyDescent="0.25">
      <c r="A80" s="37" t="s">
        <v>58</v>
      </c>
      <c r="B80" s="7">
        <v>81793146560</v>
      </c>
      <c r="C80" s="8" t="s">
        <v>10</v>
      </c>
      <c r="D80" s="47"/>
      <c r="E80" s="31" t="s">
        <v>65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</row>
    <row r="81" spans="1:1004" s="22" customFormat="1" ht="31.5" hidden="1" x14ac:dyDescent="0.25">
      <c r="A81" s="37" t="s">
        <v>161</v>
      </c>
      <c r="B81" s="7">
        <v>21705117910</v>
      </c>
      <c r="C81" s="8" t="s">
        <v>10</v>
      </c>
      <c r="D81" s="47"/>
      <c r="E81" s="23" t="s">
        <v>22</v>
      </c>
      <c r="F81" s="1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4"/>
      <c r="NC81" s="24"/>
      <c r="ND81" s="24"/>
      <c r="NE81" s="24"/>
      <c r="NF81" s="24"/>
      <c r="NG81" s="24"/>
      <c r="NH81" s="24"/>
      <c r="NI81" s="24"/>
      <c r="NJ81" s="24"/>
      <c r="NK81" s="24"/>
      <c r="NL81" s="24"/>
      <c r="NM81" s="24"/>
      <c r="NN81" s="24"/>
      <c r="NO81" s="24"/>
      <c r="NP81" s="24"/>
      <c r="NQ81" s="24"/>
      <c r="NR81" s="24"/>
      <c r="NS81" s="24"/>
      <c r="NT81" s="24"/>
      <c r="NU81" s="24"/>
      <c r="NV81" s="24"/>
      <c r="NW81" s="24"/>
      <c r="NX81" s="24"/>
      <c r="NY81" s="24"/>
      <c r="NZ81" s="24"/>
      <c r="OA81" s="24"/>
      <c r="OB81" s="24"/>
      <c r="OC81" s="24"/>
      <c r="OD81" s="24"/>
      <c r="OE81" s="24"/>
      <c r="OF81" s="24"/>
      <c r="OG81" s="24"/>
      <c r="OH81" s="24"/>
      <c r="OI81" s="24"/>
      <c r="OJ81" s="24"/>
      <c r="OK81" s="24"/>
      <c r="OL81" s="24"/>
      <c r="OM81" s="24"/>
      <c r="ON81" s="24"/>
      <c r="OO81" s="24"/>
      <c r="OP81" s="24"/>
      <c r="OQ81" s="24"/>
      <c r="OR81" s="24"/>
      <c r="OS81" s="24"/>
      <c r="OT81" s="24"/>
      <c r="OU81" s="24"/>
      <c r="OV81" s="24"/>
      <c r="OW81" s="24"/>
      <c r="OX81" s="24"/>
      <c r="OY81" s="24"/>
      <c r="OZ81" s="24"/>
      <c r="PA81" s="24"/>
      <c r="PB81" s="24"/>
      <c r="PC81" s="24"/>
      <c r="PD81" s="24"/>
      <c r="PE81" s="24"/>
      <c r="PF81" s="24"/>
      <c r="PG81" s="24"/>
      <c r="PH81" s="24"/>
      <c r="PI81" s="24"/>
      <c r="PJ81" s="24"/>
      <c r="PK81" s="24"/>
      <c r="PL81" s="24"/>
      <c r="PM81" s="24"/>
      <c r="PN81" s="24"/>
      <c r="PO81" s="24"/>
      <c r="PP81" s="24"/>
      <c r="PQ81" s="24"/>
      <c r="PR81" s="24"/>
      <c r="PS81" s="24"/>
      <c r="PT81" s="24"/>
      <c r="PU81" s="24"/>
      <c r="PV81" s="24"/>
      <c r="PW81" s="24"/>
      <c r="PX81" s="24"/>
      <c r="PY81" s="24"/>
      <c r="PZ81" s="24"/>
      <c r="QA81" s="24"/>
      <c r="QB81" s="24"/>
      <c r="QC81" s="24"/>
      <c r="QD81" s="24"/>
      <c r="QE81" s="24"/>
      <c r="QF81" s="24"/>
      <c r="QG81" s="24"/>
      <c r="QH81" s="24"/>
      <c r="QI81" s="24"/>
      <c r="QJ81" s="24"/>
      <c r="QK81" s="24"/>
      <c r="QL81" s="24"/>
      <c r="QM81" s="24"/>
      <c r="QN81" s="24"/>
      <c r="QO81" s="24"/>
      <c r="QP81" s="24"/>
      <c r="QQ81" s="24"/>
      <c r="QR81" s="24"/>
      <c r="QS81" s="24"/>
      <c r="QT81" s="24"/>
      <c r="QU81" s="24"/>
      <c r="QV81" s="24"/>
      <c r="QW81" s="24"/>
      <c r="QX81" s="24"/>
      <c r="QY81" s="24"/>
      <c r="QZ81" s="24"/>
      <c r="RA81" s="24"/>
      <c r="RB81" s="24"/>
      <c r="RC81" s="24"/>
      <c r="RD81" s="24"/>
      <c r="RE81" s="24"/>
      <c r="RF81" s="24"/>
      <c r="RG81" s="24"/>
      <c r="RH81" s="24"/>
      <c r="RI81" s="24"/>
      <c r="RJ81" s="24"/>
      <c r="RK81" s="24"/>
      <c r="RL81" s="24"/>
      <c r="RM81" s="24"/>
      <c r="RN81" s="24"/>
      <c r="RO81" s="24"/>
      <c r="RP81" s="24"/>
      <c r="RQ81" s="24"/>
      <c r="RR81" s="24"/>
      <c r="RS81" s="24"/>
      <c r="RT81" s="24"/>
      <c r="RU81" s="24"/>
      <c r="RV81" s="24"/>
      <c r="RW81" s="24"/>
      <c r="RX81" s="24"/>
      <c r="RY81" s="24"/>
      <c r="RZ81" s="24"/>
      <c r="SA81" s="24"/>
      <c r="SB81" s="24"/>
      <c r="SC81" s="24"/>
      <c r="SD81" s="24"/>
      <c r="SE81" s="24"/>
      <c r="SF81" s="24"/>
      <c r="SG81" s="24"/>
      <c r="SH81" s="24"/>
      <c r="SI81" s="24"/>
      <c r="SJ81" s="24"/>
      <c r="SK81" s="24"/>
      <c r="SL81" s="24"/>
      <c r="SM81" s="24"/>
      <c r="SN81" s="24"/>
      <c r="SO81" s="24"/>
      <c r="SP81" s="24"/>
      <c r="SQ81" s="24"/>
      <c r="SR81" s="24"/>
      <c r="SS81" s="24"/>
      <c r="ST81" s="24"/>
      <c r="SU81" s="24"/>
      <c r="SV81" s="24"/>
      <c r="SW81" s="24"/>
      <c r="SX81" s="24"/>
      <c r="SY81" s="24"/>
      <c r="SZ81" s="24"/>
      <c r="TA81" s="24"/>
      <c r="TB81" s="24"/>
      <c r="TC81" s="24"/>
      <c r="TD81" s="24"/>
      <c r="TE81" s="24"/>
      <c r="TF81" s="24"/>
      <c r="TG81" s="24"/>
      <c r="TH81" s="24"/>
      <c r="TI81" s="24"/>
      <c r="TJ81" s="24"/>
      <c r="TK81" s="24"/>
      <c r="TL81" s="24"/>
      <c r="TM81" s="24"/>
      <c r="TN81" s="24"/>
      <c r="TO81" s="24"/>
      <c r="TP81" s="24"/>
      <c r="TQ81" s="24"/>
      <c r="TR81" s="24"/>
      <c r="TS81" s="24"/>
      <c r="TT81" s="24"/>
      <c r="TU81" s="24"/>
      <c r="TV81" s="24"/>
      <c r="TW81" s="24"/>
      <c r="TX81" s="24"/>
      <c r="TY81" s="24"/>
      <c r="TZ81" s="24"/>
      <c r="UA81" s="24"/>
      <c r="UB81" s="24"/>
      <c r="UC81" s="24"/>
      <c r="UD81" s="24"/>
      <c r="UE81" s="24"/>
      <c r="UF81" s="24"/>
      <c r="UG81" s="24"/>
      <c r="UH81" s="24"/>
      <c r="UI81" s="24"/>
      <c r="UJ81" s="24"/>
      <c r="UK81" s="24"/>
      <c r="UL81" s="24"/>
      <c r="UM81" s="24"/>
      <c r="UN81" s="24"/>
      <c r="UO81" s="24"/>
      <c r="UP81" s="24"/>
      <c r="UQ81" s="24"/>
      <c r="UR81" s="24"/>
      <c r="US81" s="24"/>
      <c r="UT81" s="24"/>
      <c r="UU81" s="24"/>
      <c r="UV81" s="24"/>
      <c r="UW81" s="24"/>
      <c r="UX81" s="24"/>
      <c r="UY81" s="24"/>
      <c r="UZ81" s="24"/>
      <c r="VA81" s="24"/>
      <c r="VB81" s="24"/>
      <c r="VC81" s="24"/>
      <c r="VD81" s="24"/>
      <c r="VE81" s="24"/>
      <c r="VF81" s="24"/>
      <c r="VG81" s="24"/>
      <c r="VH81" s="24"/>
      <c r="VI81" s="24"/>
      <c r="VJ81" s="24"/>
      <c r="VK81" s="24"/>
      <c r="VL81" s="24"/>
      <c r="VM81" s="24"/>
      <c r="VN81" s="24"/>
      <c r="VO81" s="24"/>
      <c r="VP81" s="24"/>
      <c r="VQ81" s="24"/>
      <c r="VR81" s="24"/>
      <c r="VS81" s="24"/>
      <c r="VT81" s="24"/>
      <c r="VU81" s="24"/>
      <c r="VV81" s="24"/>
      <c r="VW81" s="24"/>
      <c r="VX81" s="24"/>
      <c r="VY81" s="24"/>
      <c r="VZ81" s="24"/>
      <c r="WA81" s="24"/>
      <c r="WB81" s="24"/>
      <c r="WC81" s="24"/>
      <c r="WD81" s="24"/>
      <c r="WE81" s="24"/>
      <c r="WF81" s="24"/>
      <c r="WG81" s="24"/>
      <c r="WH81" s="24"/>
      <c r="WI81" s="24"/>
      <c r="WJ81" s="24"/>
      <c r="WK81" s="24"/>
      <c r="WL81" s="24"/>
      <c r="WM81" s="24"/>
      <c r="WN81" s="24"/>
      <c r="WO81" s="24"/>
      <c r="WP81" s="24"/>
      <c r="WQ81" s="24"/>
      <c r="WR81" s="24"/>
      <c r="WS81" s="24"/>
      <c r="WT81" s="24"/>
      <c r="WU81" s="24"/>
      <c r="WV81" s="24"/>
      <c r="WW81" s="24"/>
      <c r="WX81" s="24"/>
      <c r="WY81" s="24"/>
      <c r="WZ81" s="24"/>
      <c r="XA81" s="24"/>
      <c r="XB81" s="24"/>
      <c r="XC81" s="24"/>
      <c r="XD81" s="24"/>
      <c r="XE81" s="24"/>
      <c r="XF81" s="24"/>
      <c r="XG81" s="24"/>
      <c r="XH81" s="24"/>
      <c r="XI81" s="24"/>
      <c r="XJ81" s="24"/>
      <c r="XK81" s="24"/>
      <c r="XL81" s="24"/>
      <c r="XM81" s="24"/>
      <c r="XN81" s="24"/>
      <c r="XO81" s="24"/>
      <c r="XP81" s="24"/>
      <c r="XQ81" s="24"/>
      <c r="XR81" s="24"/>
      <c r="XS81" s="24"/>
      <c r="XT81" s="24"/>
      <c r="XU81" s="24"/>
      <c r="XV81" s="24"/>
      <c r="XW81" s="24"/>
      <c r="XX81" s="24"/>
      <c r="XY81" s="24"/>
      <c r="XZ81" s="24"/>
      <c r="YA81" s="24"/>
      <c r="YB81" s="24"/>
      <c r="YC81" s="24"/>
      <c r="YD81" s="24"/>
      <c r="YE81" s="24"/>
      <c r="YF81" s="24"/>
      <c r="YG81" s="24"/>
      <c r="YH81" s="24"/>
      <c r="YI81" s="24"/>
      <c r="YJ81" s="24"/>
      <c r="YK81" s="24"/>
      <c r="YL81" s="24"/>
      <c r="YM81" s="24"/>
      <c r="YN81" s="24"/>
      <c r="YO81" s="24"/>
      <c r="YP81" s="24"/>
      <c r="YQ81" s="24"/>
      <c r="YR81" s="24"/>
      <c r="YS81" s="24"/>
      <c r="YT81" s="24"/>
      <c r="YU81" s="24"/>
      <c r="YV81" s="24"/>
      <c r="YW81" s="24"/>
      <c r="YX81" s="24"/>
      <c r="YY81" s="24"/>
      <c r="YZ81" s="24"/>
      <c r="ZA81" s="24"/>
      <c r="ZB81" s="24"/>
      <c r="ZC81" s="24"/>
      <c r="ZD81" s="24"/>
      <c r="ZE81" s="24"/>
      <c r="ZF81" s="24"/>
      <c r="ZG81" s="24"/>
      <c r="ZH81" s="24"/>
      <c r="ZI81" s="24"/>
      <c r="ZJ81" s="24"/>
      <c r="ZK81" s="24"/>
      <c r="ZL81" s="24"/>
      <c r="ZM81" s="24"/>
      <c r="ZN81" s="24"/>
      <c r="ZO81" s="24"/>
      <c r="ZP81" s="24"/>
      <c r="ZQ81" s="24"/>
      <c r="ZR81" s="24"/>
      <c r="ZS81" s="24"/>
      <c r="ZT81" s="24"/>
      <c r="ZU81" s="24"/>
      <c r="ZV81" s="24"/>
      <c r="ZW81" s="24"/>
      <c r="ZX81" s="24"/>
      <c r="ZY81" s="24"/>
      <c r="ZZ81" s="24"/>
      <c r="AAA81" s="24"/>
      <c r="AAB81" s="24"/>
      <c r="AAC81" s="24"/>
      <c r="AAD81" s="24"/>
      <c r="AAE81" s="24"/>
      <c r="AAF81" s="24"/>
      <c r="AAG81" s="24"/>
      <c r="AAH81" s="24"/>
      <c r="AAI81" s="24"/>
      <c r="AAJ81" s="24"/>
      <c r="AAK81" s="24"/>
      <c r="AAL81" s="24"/>
      <c r="AAM81" s="24"/>
      <c r="AAN81" s="24"/>
      <c r="AAO81" s="24"/>
      <c r="AAP81" s="24"/>
      <c r="AAQ81" s="24"/>
      <c r="AAR81" s="24"/>
      <c r="AAS81" s="24"/>
      <c r="AAT81" s="24"/>
      <c r="AAU81" s="24"/>
      <c r="AAV81" s="24"/>
      <c r="AAW81" s="24"/>
      <c r="AAX81" s="24"/>
      <c r="AAY81" s="24"/>
      <c r="AAZ81" s="24"/>
      <c r="ABA81" s="24"/>
      <c r="ABB81" s="24"/>
      <c r="ABC81" s="24"/>
      <c r="ABD81" s="24"/>
      <c r="ABE81" s="24"/>
      <c r="ABF81" s="24"/>
      <c r="ABG81" s="24"/>
      <c r="ABH81" s="24"/>
      <c r="ABI81" s="24"/>
      <c r="ABJ81" s="24"/>
      <c r="ABK81" s="24"/>
      <c r="ABL81" s="24"/>
      <c r="ABM81" s="24"/>
      <c r="ABN81" s="24"/>
      <c r="ABO81" s="24"/>
      <c r="ABP81" s="24"/>
      <c r="ABQ81" s="24"/>
      <c r="ABR81" s="24"/>
      <c r="ABS81" s="24"/>
      <c r="ABT81" s="24"/>
      <c r="ABU81" s="24"/>
      <c r="ABV81" s="24"/>
      <c r="ABW81" s="24"/>
      <c r="ABX81" s="24"/>
      <c r="ABY81" s="24"/>
      <c r="ABZ81" s="24"/>
      <c r="ACA81" s="24"/>
      <c r="ACB81" s="24"/>
      <c r="ACC81" s="24"/>
      <c r="ACD81" s="24"/>
      <c r="ACE81" s="24"/>
      <c r="ACF81" s="24"/>
      <c r="ACG81" s="24"/>
      <c r="ACH81" s="24"/>
      <c r="ACI81" s="24"/>
      <c r="ACJ81" s="24"/>
      <c r="ACK81" s="24"/>
      <c r="ACL81" s="24"/>
      <c r="ACM81" s="24"/>
      <c r="ACN81" s="24"/>
      <c r="ACO81" s="24"/>
      <c r="ACP81" s="24"/>
      <c r="ACQ81" s="24"/>
      <c r="ACR81" s="24"/>
      <c r="ACS81" s="24"/>
      <c r="ACT81" s="24"/>
      <c r="ACU81" s="24"/>
      <c r="ACV81" s="24"/>
      <c r="ACW81" s="24"/>
      <c r="ACX81" s="24"/>
      <c r="ACY81" s="24"/>
      <c r="ACZ81" s="24"/>
      <c r="ADA81" s="24"/>
      <c r="ADB81" s="24"/>
      <c r="ADC81" s="24"/>
      <c r="ADD81" s="24"/>
      <c r="ADE81" s="24"/>
      <c r="ADF81" s="24"/>
      <c r="ADG81" s="24"/>
      <c r="ADH81" s="24"/>
      <c r="ADI81" s="24"/>
      <c r="ADJ81" s="24"/>
      <c r="ADK81" s="24"/>
      <c r="ADL81" s="24"/>
      <c r="ADM81" s="24"/>
      <c r="ADN81" s="24"/>
      <c r="ADO81" s="24"/>
      <c r="ADP81" s="24"/>
      <c r="ADQ81" s="24"/>
      <c r="ADR81" s="24"/>
      <c r="ADS81" s="24"/>
      <c r="ADT81" s="24"/>
      <c r="ADU81" s="24"/>
      <c r="ADV81" s="24"/>
      <c r="ADW81" s="24"/>
      <c r="ADX81" s="24"/>
      <c r="ADY81" s="24"/>
      <c r="ADZ81" s="24"/>
      <c r="AEA81" s="24"/>
      <c r="AEB81" s="24"/>
      <c r="AEC81" s="24"/>
      <c r="AED81" s="24"/>
      <c r="AEE81" s="24"/>
      <c r="AEF81" s="24"/>
      <c r="AEG81" s="24"/>
      <c r="AEH81" s="24"/>
      <c r="AEI81" s="24"/>
      <c r="AEJ81" s="24"/>
      <c r="AEK81" s="24"/>
      <c r="AEL81" s="24"/>
      <c r="AEM81" s="24"/>
      <c r="AEN81" s="24"/>
      <c r="AEO81" s="24"/>
      <c r="AEP81" s="24"/>
      <c r="AEQ81" s="24"/>
      <c r="AER81" s="24"/>
      <c r="AES81" s="24"/>
      <c r="AET81" s="24"/>
      <c r="AEU81" s="24"/>
      <c r="AEV81" s="24"/>
      <c r="AEW81" s="24"/>
      <c r="AEX81" s="24"/>
      <c r="AEY81" s="24"/>
      <c r="AEZ81" s="24"/>
      <c r="AFA81" s="24"/>
      <c r="AFB81" s="24"/>
      <c r="AFC81" s="24"/>
      <c r="AFD81" s="24"/>
      <c r="AFE81" s="24"/>
      <c r="AFF81" s="24"/>
      <c r="AFG81" s="24"/>
      <c r="AFH81" s="24"/>
      <c r="AFI81" s="24"/>
      <c r="AFJ81" s="24"/>
      <c r="AFK81" s="24"/>
      <c r="AFL81" s="24"/>
      <c r="AFM81" s="24"/>
      <c r="AFN81" s="24"/>
      <c r="AFO81" s="24"/>
      <c r="AFP81" s="24"/>
      <c r="AFQ81" s="24"/>
      <c r="AFR81" s="24"/>
      <c r="AFS81" s="24"/>
      <c r="AFT81" s="24"/>
      <c r="AFU81" s="24"/>
      <c r="AFV81" s="24"/>
      <c r="AFW81" s="24"/>
      <c r="AFX81" s="24"/>
      <c r="AFY81" s="24"/>
      <c r="AFZ81" s="24"/>
      <c r="AGA81" s="24"/>
      <c r="AGB81" s="24"/>
      <c r="AGC81" s="24"/>
      <c r="AGD81" s="24"/>
      <c r="AGE81" s="24"/>
      <c r="AGF81" s="24"/>
      <c r="AGG81" s="24"/>
      <c r="AGH81" s="24"/>
      <c r="AGI81" s="24"/>
      <c r="AGJ81" s="24"/>
      <c r="AGK81" s="24"/>
      <c r="AGL81" s="24"/>
      <c r="AGM81" s="24"/>
      <c r="AGN81" s="24"/>
      <c r="AGO81" s="24"/>
      <c r="AGP81" s="24"/>
      <c r="AGQ81" s="24"/>
      <c r="AGR81" s="24"/>
      <c r="AGS81" s="24"/>
      <c r="AGT81" s="24"/>
      <c r="AGU81" s="24"/>
      <c r="AGV81" s="24"/>
      <c r="AGW81" s="24"/>
      <c r="AGX81" s="24"/>
      <c r="AGY81" s="24"/>
      <c r="AGZ81" s="24"/>
      <c r="AHA81" s="24"/>
      <c r="AHB81" s="24"/>
      <c r="AHC81" s="24"/>
      <c r="AHD81" s="24"/>
      <c r="AHE81" s="24"/>
      <c r="AHF81" s="24"/>
      <c r="AHG81" s="24"/>
      <c r="AHH81" s="24"/>
      <c r="AHI81" s="24"/>
      <c r="AHJ81" s="24"/>
      <c r="AHK81" s="24"/>
      <c r="AHL81" s="24"/>
      <c r="AHM81" s="24"/>
      <c r="AHN81" s="24"/>
      <c r="AHO81" s="24"/>
      <c r="AHP81" s="24"/>
      <c r="AHQ81" s="24"/>
      <c r="AHR81" s="24"/>
      <c r="AHS81" s="24"/>
      <c r="AHT81" s="24"/>
      <c r="AHU81" s="24"/>
      <c r="AHV81" s="24"/>
      <c r="AHW81" s="24"/>
      <c r="AHX81" s="24"/>
      <c r="AHY81" s="24"/>
      <c r="AHZ81" s="24"/>
      <c r="AIA81" s="24"/>
      <c r="AIB81" s="24"/>
      <c r="AIC81" s="24"/>
      <c r="AID81" s="24"/>
      <c r="AIE81" s="24"/>
      <c r="AIF81" s="24"/>
      <c r="AIG81" s="24"/>
      <c r="AIH81" s="24"/>
      <c r="AII81" s="24"/>
      <c r="AIJ81" s="24"/>
      <c r="AIK81" s="24"/>
      <c r="AIL81" s="24"/>
      <c r="AIM81" s="24"/>
      <c r="AIN81" s="24"/>
      <c r="AIO81" s="24"/>
      <c r="AIP81" s="24"/>
      <c r="AIQ81" s="24"/>
      <c r="AIR81" s="24"/>
      <c r="AIS81" s="24"/>
      <c r="AIT81" s="24"/>
      <c r="AIU81" s="24"/>
      <c r="AIV81" s="24"/>
      <c r="AIW81" s="24"/>
      <c r="AIX81" s="24"/>
      <c r="AIY81" s="24"/>
      <c r="AIZ81" s="24"/>
      <c r="AJA81" s="24"/>
      <c r="AJB81" s="24"/>
      <c r="AJC81" s="24"/>
      <c r="AJD81" s="24"/>
      <c r="AJE81" s="24"/>
      <c r="AJF81" s="24"/>
      <c r="AJG81" s="24"/>
      <c r="AJH81" s="24"/>
      <c r="AJI81" s="24"/>
      <c r="AJJ81" s="24"/>
      <c r="AJK81" s="24"/>
      <c r="AJL81" s="24"/>
      <c r="AJM81" s="24"/>
      <c r="AJN81" s="24"/>
      <c r="AJO81" s="24"/>
      <c r="AJP81" s="24"/>
      <c r="AJQ81" s="24"/>
      <c r="AJR81" s="24"/>
      <c r="AJS81" s="24"/>
      <c r="AJT81" s="24"/>
      <c r="AJU81" s="24"/>
      <c r="AJV81" s="24"/>
      <c r="AJW81" s="24"/>
      <c r="AJX81" s="24"/>
      <c r="AJY81" s="24"/>
      <c r="AJZ81" s="24"/>
      <c r="AKA81" s="24"/>
      <c r="AKB81" s="24"/>
      <c r="AKC81" s="24"/>
      <c r="AKD81" s="24"/>
      <c r="AKE81" s="24"/>
      <c r="AKF81" s="24"/>
      <c r="AKG81" s="24"/>
      <c r="AKH81" s="24"/>
      <c r="AKI81" s="24"/>
      <c r="AKJ81" s="24"/>
      <c r="AKK81" s="24"/>
      <c r="AKL81" s="24"/>
      <c r="AKM81" s="24"/>
      <c r="AKN81" s="24"/>
      <c r="AKO81" s="24"/>
      <c r="AKP81" s="24"/>
      <c r="AKQ81" s="24"/>
      <c r="AKR81" s="24"/>
      <c r="AKS81" s="24"/>
      <c r="AKT81" s="24"/>
      <c r="AKU81" s="24"/>
      <c r="AKV81" s="24"/>
      <c r="AKW81" s="24"/>
      <c r="AKX81" s="24"/>
      <c r="AKY81" s="24"/>
      <c r="AKZ81" s="24"/>
      <c r="ALA81" s="24"/>
      <c r="ALB81" s="24"/>
      <c r="ALC81" s="24"/>
      <c r="ALD81" s="24"/>
      <c r="ALE81" s="24"/>
      <c r="ALF81" s="24"/>
      <c r="ALG81" s="24"/>
      <c r="ALH81" s="24"/>
      <c r="ALI81" s="24"/>
      <c r="ALJ81" s="24"/>
      <c r="ALK81" s="24"/>
      <c r="ALL81" s="24"/>
      <c r="ALM81" s="24"/>
      <c r="ALN81" s="24"/>
      <c r="ALO81" s="24"/>
      <c r="ALP81" s="24"/>
    </row>
    <row r="82" spans="1:1004" s="13" customFormat="1" ht="30.75" hidden="1" customHeight="1" x14ac:dyDescent="0.25">
      <c r="A82" s="37" t="s">
        <v>166</v>
      </c>
      <c r="B82" s="7">
        <v>89986866813</v>
      </c>
      <c r="C82" s="8" t="s">
        <v>10</v>
      </c>
      <c r="D82" s="47"/>
      <c r="E82" s="31" t="s">
        <v>66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</row>
    <row r="83" spans="1:1004" s="13" customFormat="1" ht="20.25" hidden="1" customHeight="1" x14ac:dyDescent="0.25">
      <c r="A83" s="37" t="s">
        <v>191</v>
      </c>
      <c r="B83" s="7">
        <v>76963045568</v>
      </c>
      <c r="C83" s="8" t="s">
        <v>10</v>
      </c>
      <c r="D83" s="47"/>
      <c r="E83" s="31" t="s">
        <v>13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</row>
    <row r="84" spans="1:1004" s="13" customFormat="1" ht="15.75" hidden="1" customHeight="1" x14ac:dyDescent="0.25">
      <c r="A84" s="37" t="s">
        <v>283</v>
      </c>
      <c r="B84" s="7">
        <v>90979617408</v>
      </c>
      <c r="C84" s="8" t="s">
        <v>10</v>
      </c>
      <c r="D84" s="47"/>
      <c r="E84" s="31" t="s">
        <v>302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</row>
    <row r="85" spans="1:1004" s="13" customFormat="1" x14ac:dyDescent="0.25">
      <c r="A85" s="37" t="s">
        <v>287</v>
      </c>
      <c r="B85" s="7">
        <v>88357839718</v>
      </c>
      <c r="C85" s="8" t="s">
        <v>10</v>
      </c>
      <c r="D85" s="47">
        <v>90</v>
      </c>
      <c r="E85" s="31" t="s">
        <v>22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</row>
    <row r="86" spans="1:1004" s="13" customFormat="1" hidden="1" x14ac:dyDescent="0.25">
      <c r="A86" s="37" t="s">
        <v>64</v>
      </c>
      <c r="B86" s="7">
        <v>27759560625</v>
      </c>
      <c r="C86" s="8" t="s">
        <v>10</v>
      </c>
      <c r="D86" s="47"/>
      <c r="E86" s="31" t="s">
        <v>19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</row>
    <row r="87" spans="1:1004" s="13" customFormat="1" hidden="1" x14ac:dyDescent="0.25">
      <c r="A87" s="37" t="s">
        <v>267</v>
      </c>
      <c r="B87" s="7">
        <v>64308723629</v>
      </c>
      <c r="C87" s="8" t="s">
        <v>10</v>
      </c>
      <c r="D87" s="47"/>
      <c r="E87" s="31" t="s">
        <v>211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</row>
    <row r="88" spans="1:1004" s="13" customFormat="1" hidden="1" x14ac:dyDescent="0.25">
      <c r="A88" s="37" t="s">
        <v>215</v>
      </c>
      <c r="B88" s="7">
        <v>21523879111</v>
      </c>
      <c r="C88" s="8" t="s">
        <v>10</v>
      </c>
      <c r="D88" s="47"/>
      <c r="E88" s="31" t="s">
        <v>82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</row>
    <row r="89" spans="1:1004" s="13" customFormat="1" hidden="1" x14ac:dyDescent="0.25">
      <c r="A89" s="37" t="s">
        <v>215</v>
      </c>
      <c r="B89" s="7">
        <v>21523879111</v>
      </c>
      <c r="C89" s="8" t="s">
        <v>10</v>
      </c>
      <c r="D89" s="47"/>
      <c r="E89" s="31" t="s">
        <v>68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</row>
    <row r="90" spans="1:1004" s="13" customFormat="1" hidden="1" x14ac:dyDescent="0.25">
      <c r="A90" s="37" t="s">
        <v>216</v>
      </c>
      <c r="B90" s="7"/>
      <c r="C90" s="8"/>
      <c r="D90" s="47"/>
      <c r="E90" s="31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</row>
    <row r="91" spans="1:1004" s="13" customFormat="1" hidden="1" x14ac:dyDescent="0.25">
      <c r="A91" s="37" t="s">
        <v>126</v>
      </c>
      <c r="B91" s="7">
        <v>59125377038</v>
      </c>
      <c r="C91" s="8" t="s">
        <v>10</v>
      </c>
      <c r="D91" s="47"/>
      <c r="E91" s="31" t="s">
        <v>108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</row>
    <row r="92" spans="1:1004" s="13" customFormat="1" hidden="1" x14ac:dyDescent="0.25">
      <c r="A92" s="37" t="s">
        <v>210</v>
      </c>
      <c r="B92" s="7">
        <v>43150843424</v>
      </c>
      <c r="C92" s="8" t="s">
        <v>10</v>
      </c>
      <c r="D92" s="47"/>
      <c r="E92" s="31" t="s">
        <v>22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</row>
    <row r="93" spans="1:1004" s="13" customFormat="1" hidden="1" x14ac:dyDescent="0.25">
      <c r="A93" s="37" t="s">
        <v>303</v>
      </c>
      <c r="B93" s="7">
        <v>87217293058</v>
      </c>
      <c r="C93" s="8" t="s">
        <v>10</v>
      </c>
      <c r="D93" s="47"/>
      <c r="E93" s="31" t="s">
        <v>22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</row>
    <row r="94" spans="1:1004" s="13" customFormat="1" ht="47.25" hidden="1" x14ac:dyDescent="0.25">
      <c r="A94" s="37" t="s">
        <v>246</v>
      </c>
      <c r="B94" s="7"/>
      <c r="C94" s="8" t="s">
        <v>247</v>
      </c>
      <c r="D94" s="47"/>
      <c r="E94" s="23" t="s">
        <v>66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</row>
    <row r="95" spans="1:1004" s="13" customFormat="1" hidden="1" x14ac:dyDescent="0.25">
      <c r="A95" s="37" t="s">
        <v>99</v>
      </c>
      <c r="B95" s="7"/>
      <c r="C95" s="8" t="s">
        <v>105</v>
      </c>
      <c r="D95" s="47"/>
      <c r="E95" s="31" t="s">
        <v>66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</row>
    <row r="96" spans="1:1004" s="13" customFormat="1" hidden="1" x14ac:dyDescent="0.25">
      <c r="A96" s="37" t="s">
        <v>250</v>
      </c>
      <c r="B96" s="7">
        <v>99520478773</v>
      </c>
      <c r="C96" s="8" t="s">
        <v>10</v>
      </c>
      <c r="D96" s="47"/>
      <c r="E96" s="31" t="s">
        <v>18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</row>
    <row r="97" spans="1:1004" s="13" customFormat="1" hidden="1" x14ac:dyDescent="0.25">
      <c r="A97" s="37" t="s">
        <v>231</v>
      </c>
      <c r="B97" s="7" t="s">
        <v>232</v>
      </c>
      <c r="C97" s="8" t="s">
        <v>10</v>
      </c>
      <c r="D97" s="47"/>
      <c r="E97" s="31" t="s">
        <v>13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</row>
    <row r="98" spans="1:1004" s="13" customFormat="1" hidden="1" x14ac:dyDescent="0.25">
      <c r="A98" s="37" t="s">
        <v>171</v>
      </c>
      <c r="B98" s="7"/>
      <c r="C98" s="8" t="s">
        <v>172</v>
      </c>
      <c r="D98" s="47"/>
      <c r="E98" s="31" t="s">
        <v>12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</row>
    <row r="99" spans="1:1004" s="13" customFormat="1" hidden="1" x14ac:dyDescent="0.25">
      <c r="A99" s="37" t="s">
        <v>84</v>
      </c>
      <c r="B99" s="7">
        <v>47432874968</v>
      </c>
      <c r="C99" s="8" t="s">
        <v>10</v>
      </c>
      <c r="D99" s="47"/>
      <c r="E99" s="31" t="s">
        <v>20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</row>
    <row r="100" spans="1:1004" s="13" customFormat="1" hidden="1" x14ac:dyDescent="0.25">
      <c r="A100" s="37" t="s">
        <v>258</v>
      </c>
      <c r="B100" s="7">
        <v>46377257342</v>
      </c>
      <c r="C100" s="8" t="s">
        <v>10</v>
      </c>
      <c r="D100" s="47"/>
      <c r="E100" s="31" t="s">
        <v>22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</row>
    <row r="101" spans="1:1004" s="13" customFormat="1" hidden="1" x14ac:dyDescent="0.25">
      <c r="A101" s="37" t="s">
        <v>189</v>
      </c>
      <c r="B101" s="7">
        <v>86937855002</v>
      </c>
      <c r="C101" s="8" t="s">
        <v>10</v>
      </c>
      <c r="D101" s="47"/>
      <c r="E101" s="31" t="s">
        <v>22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</row>
    <row r="102" spans="1:1004" s="13" customFormat="1" hidden="1" x14ac:dyDescent="0.25">
      <c r="A102" s="37" t="s">
        <v>298</v>
      </c>
      <c r="B102" s="7">
        <v>7818083813</v>
      </c>
      <c r="C102" s="8" t="s">
        <v>10</v>
      </c>
      <c r="D102" s="47"/>
      <c r="E102" s="31" t="s">
        <v>68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</row>
    <row r="103" spans="1:1004" s="13" customFormat="1" x14ac:dyDescent="0.25">
      <c r="A103" s="37" t="s">
        <v>43</v>
      </c>
      <c r="B103" s="7">
        <v>59143170280</v>
      </c>
      <c r="C103" s="8" t="s">
        <v>44</v>
      </c>
      <c r="D103" s="47">
        <v>275</v>
      </c>
      <c r="E103" s="31" t="s">
        <v>67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</row>
    <row r="104" spans="1:1004" s="13" customFormat="1" x14ac:dyDescent="0.25">
      <c r="A104" s="37" t="s">
        <v>70</v>
      </c>
      <c r="B104" s="7">
        <v>62226620908</v>
      </c>
      <c r="C104" s="8" t="s">
        <v>10</v>
      </c>
      <c r="D104" s="47">
        <f>12.15</f>
        <v>12.15</v>
      </c>
      <c r="E104" s="31" t="s">
        <v>16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</row>
    <row r="105" spans="1:1004" s="13" customFormat="1" hidden="1" x14ac:dyDescent="0.25">
      <c r="A105" s="37" t="s">
        <v>70</v>
      </c>
      <c r="B105" s="7">
        <v>62226620908</v>
      </c>
      <c r="C105" s="8" t="s">
        <v>10</v>
      </c>
      <c r="D105" s="47"/>
      <c r="E105" s="31" t="s">
        <v>68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</row>
    <row r="106" spans="1:1004" s="13" customFormat="1" hidden="1" x14ac:dyDescent="0.25">
      <c r="A106" s="37" t="s">
        <v>70</v>
      </c>
      <c r="B106" s="7">
        <v>62226620908</v>
      </c>
      <c r="C106" s="8" t="s">
        <v>10</v>
      </c>
      <c r="D106" s="47"/>
      <c r="E106" s="31" t="s">
        <v>12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</row>
    <row r="107" spans="1:1004" s="13" customFormat="1" hidden="1" x14ac:dyDescent="0.25">
      <c r="A107" s="37" t="s">
        <v>78</v>
      </c>
      <c r="B107" s="7"/>
      <c r="C107" s="8"/>
      <c r="D107" s="47"/>
      <c r="E107" s="31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</row>
    <row r="108" spans="1:1004" s="13" customFormat="1" hidden="1" x14ac:dyDescent="0.25">
      <c r="A108" s="37" t="s">
        <v>89</v>
      </c>
      <c r="B108" s="7">
        <v>84269705191</v>
      </c>
      <c r="C108" s="8" t="s">
        <v>10</v>
      </c>
      <c r="D108" s="47"/>
      <c r="E108" s="31" t="s">
        <v>68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</row>
    <row r="109" spans="1:1004" s="13" customFormat="1" hidden="1" x14ac:dyDescent="0.25">
      <c r="A109" s="37" t="s">
        <v>290</v>
      </c>
      <c r="B109" s="7">
        <v>3429095529</v>
      </c>
      <c r="C109" s="8" t="s">
        <v>10</v>
      </c>
      <c r="D109" s="47"/>
      <c r="E109" s="31" t="s">
        <v>68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</row>
    <row r="110" spans="1:1004" s="13" customFormat="1" hidden="1" x14ac:dyDescent="0.25">
      <c r="A110" s="37" t="s">
        <v>203</v>
      </c>
      <c r="B110" s="7">
        <v>56616753620</v>
      </c>
      <c r="C110" s="8" t="s">
        <v>163</v>
      </c>
      <c r="D110" s="47"/>
      <c r="E110" s="31" t="s">
        <v>82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</row>
    <row r="111" spans="1:1004" s="13" customFormat="1" hidden="1" x14ac:dyDescent="0.25">
      <c r="A111" s="37" t="s">
        <v>203</v>
      </c>
      <c r="B111" s="7">
        <v>56616753620</v>
      </c>
      <c r="C111" s="8" t="s">
        <v>163</v>
      </c>
      <c r="D111" s="47"/>
      <c r="E111" s="31" t="s">
        <v>82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</row>
    <row r="112" spans="1:1004" s="13" customFormat="1" hidden="1" x14ac:dyDescent="0.25">
      <c r="A112" s="37" t="s">
        <v>203</v>
      </c>
      <c r="B112" s="7">
        <v>56616753620</v>
      </c>
      <c r="C112" s="8" t="s">
        <v>163</v>
      </c>
      <c r="D112" s="47"/>
      <c r="E112" s="31" t="s">
        <v>20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</row>
    <row r="113" spans="1:1004" s="13" customFormat="1" hidden="1" x14ac:dyDescent="0.25">
      <c r="A113" s="37" t="s">
        <v>205</v>
      </c>
      <c r="B113" s="7"/>
      <c r="C113" s="8"/>
      <c r="D113" s="47"/>
      <c r="E113" s="31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</row>
    <row r="114" spans="1:1004" s="13" customFormat="1" hidden="1" x14ac:dyDescent="0.25">
      <c r="A114" s="37" t="s">
        <v>91</v>
      </c>
      <c r="B114" s="7">
        <v>66089976432</v>
      </c>
      <c r="C114" s="8" t="s">
        <v>10</v>
      </c>
      <c r="D114" s="47"/>
      <c r="E114" s="31" t="s">
        <v>20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</row>
    <row r="115" spans="1:1004" s="13" customFormat="1" ht="14.25" hidden="1" customHeight="1" x14ac:dyDescent="0.25">
      <c r="A115" s="37" t="s">
        <v>278</v>
      </c>
      <c r="B115" s="7">
        <v>81725888904</v>
      </c>
      <c r="C115" s="8" t="s">
        <v>279</v>
      </c>
      <c r="D115" s="47"/>
      <c r="E115" s="31" t="s">
        <v>68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</row>
    <row r="116" spans="1:1004" s="13" customFormat="1" ht="31.5" hidden="1" x14ac:dyDescent="0.25">
      <c r="A116" s="37" t="s">
        <v>243</v>
      </c>
      <c r="B116" s="7"/>
      <c r="C116" s="8" t="s">
        <v>245</v>
      </c>
      <c r="D116" s="47"/>
      <c r="E116" s="31" t="s">
        <v>22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</row>
    <row r="117" spans="1:1004" s="13" customFormat="1" hidden="1" x14ac:dyDescent="0.25">
      <c r="A117" s="37" t="s">
        <v>5</v>
      </c>
      <c r="B117" s="7">
        <v>50467974870</v>
      </c>
      <c r="C117" s="8" t="s">
        <v>11</v>
      </c>
      <c r="D117" s="47"/>
      <c r="E117" s="31" t="s">
        <v>12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</row>
    <row r="118" spans="1:1004" s="13" customFormat="1" hidden="1" x14ac:dyDescent="0.25">
      <c r="A118" s="37" t="s">
        <v>236</v>
      </c>
      <c r="B118" s="7"/>
      <c r="C118" s="8" t="s">
        <v>237</v>
      </c>
      <c r="D118" s="47"/>
      <c r="E118" s="31" t="s">
        <v>22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</row>
    <row r="119" spans="1:1004" s="13" customFormat="1" x14ac:dyDescent="0.25">
      <c r="A119" s="37" t="s">
        <v>35</v>
      </c>
      <c r="B119" s="7" t="s">
        <v>61</v>
      </c>
      <c r="C119" s="8" t="s">
        <v>10</v>
      </c>
      <c r="D119" s="47">
        <v>906.11</v>
      </c>
      <c r="E119" s="31" t="s">
        <v>15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</row>
    <row r="120" spans="1:1004" s="13" customFormat="1" hidden="1" x14ac:dyDescent="0.25">
      <c r="A120" s="37" t="s">
        <v>234</v>
      </c>
      <c r="B120" s="7" t="s">
        <v>235</v>
      </c>
      <c r="C120" s="8" t="s">
        <v>10</v>
      </c>
      <c r="D120" s="47"/>
      <c r="E120" s="31" t="s">
        <v>208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</row>
    <row r="121" spans="1:1004" s="13" customFormat="1" hidden="1" x14ac:dyDescent="0.25">
      <c r="A121" s="37" t="s">
        <v>152</v>
      </c>
      <c r="B121" s="7">
        <v>45001686598</v>
      </c>
      <c r="C121" s="8" t="s">
        <v>10</v>
      </c>
      <c r="D121" s="47"/>
      <c r="E121" s="31" t="s">
        <v>22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</row>
    <row r="122" spans="1:1004" s="13" customFormat="1" hidden="1" x14ac:dyDescent="0.25">
      <c r="A122" s="37" t="s">
        <v>178</v>
      </c>
      <c r="B122" s="7">
        <v>32179081874</v>
      </c>
      <c r="C122" s="8" t="s">
        <v>10</v>
      </c>
      <c r="D122" s="47"/>
      <c r="E122" s="31" t="s">
        <v>15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</row>
    <row r="123" spans="1:1004" s="13" customFormat="1" ht="14.25" customHeight="1" x14ac:dyDescent="0.25">
      <c r="A123" s="37" t="s">
        <v>241</v>
      </c>
      <c r="B123" s="7">
        <v>85106651596</v>
      </c>
      <c r="C123" s="8" t="s">
        <v>10</v>
      </c>
      <c r="D123" s="47">
        <v>4.18</v>
      </c>
      <c r="E123" s="31" t="s">
        <v>19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</row>
    <row r="124" spans="1:1004" s="13" customFormat="1" hidden="1" x14ac:dyDescent="0.25">
      <c r="A124" s="37" t="s">
        <v>38</v>
      </c>
      <c r="B124" s="7">
        <v>26240899420</v>
      </c>
      <c r="C124" s="8" t="s">
        <v>10</v>
      </c>
      <c r="D124" s="47"/>
      <c r="E124" s="31" t="s">
        <v>67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</row>
    <row r="125" spans="1:1004" s="13" customFormat="1" hidden="1" x14ac:dyDescent="0.25">
      <c r="A125" s="37" t="s">
        <v>38</v>
      </c>
      <c r="B125" s="7">
        <v>26240899420</v>
      </c>
      <c r="C125" s="8" t="s">
        <v>10</v>
      </c>
      <c r="D125" s="47"/>
      <c r="E125" s="31" t="s">
        <v>68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</row>
    <row r="126" spans="1:1004" s="13" customFormat="1" ht="15.75" hidden="1" customHeight="1" x14ac:dyDescent="0.25">
      <c r="A126" s="37" t="s">
        <v>201</v>
      </c>
      <c r="B126" s="7"/>
      <c r="C126" s="8"/>
      <c r="D126" s="47"/>
      <c r="E126" s="31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</row>
    <row r="127" spans="1:1004" s="13" customFormat="1" hidden="1" x14ac:dyDescent="0.25">
      <c r="A127" s="37" t="s">
        <v>118</v>
      </c>
      <c r="B127" s="7">
        <v>78796880101</v>
      </c>
      <c r="C127" s="8" t="s">
        <v>119</v>
      </c>
      <c r="D127" s="47"/>
      <c r="E127" s="31" t="s">
        <v>52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</row>
    <row r="128" spans="1:1004" s="13" customFormat="1" hidden="1" x14ac:dyDescent="0.25">
      <c r="A128" s="37" t="s">
        <v>297</v>
      </c>
      <c r="B128" s="5">
        <v>53656152979</v>
      </c>
      <c r="C128" s="8" t="s">
        <v>10</v>
      </c>
      <c r="D128" s="47"/>
      <c r="E128" s="31" t="s">
        <v>16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</row>
    <row r="129" spans="1:1004" s="13" customFormat="1" hidden="1" x14ac:dyDescent="0.25">
      <c r="A129" s="37" t="s">
        <v>275</v>
      </c>
      <c r="B129" s="7">
        <v>13651947568</v>
      </c>
      <c r="C129" s="8" t="s">
        <v>10</v>
      </c>
      <c r="D129" s="47"/>
      <c r="E129" s="31" t="s">
        <v>26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</row>
    <row r="130" spans="1:1004" s="13" customFormat="1" ht="13.5" hidden="1" customHeight="1" x14ac:dyDescent="0.25">
      <c r="A130" s="37" t="s">
        <v>114</v>
      </c>
      <c r="B130" s="7">
        <v>64536314217</v>
      </c>
      <c r="C130" s="8" t="s">
        <v>115</v>
      </c>
      <c r="D130" s="47"/>
      <c r="E130" s="31" t="s">
        <v>15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</row>
    <row r="131" spans="1:1004" s="13" customFormat="1" ht="27" hidden="1" customHeight="1" x14ac:dyDescent="0.25">
      <c r="A131" s="37" t="s">
        <v>94</v>
      </c>
      <c r="B131" s="7">
        <v>70108447975</v>
      </c>
      <c r="C131" s="8" t="s">
        <v>95</v>
      </c>
      <c r="D131" s="47"/>
      <c r="E131" s="23" t="s">
        <v>12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</row>
    <row r="132" spans="1:1004" s="13" customFormat="1" hidden="1" x14ac:dyDescent="0.25">
      <c r="A132" s="37" t="s">
        <v>94</v>
      </c>
      <c r="B132" s="7">
        <v>70108447975</v>
      </c>
      <c r="C132" s="8" t="s">
        <v>95</v>
      </c>
      <c r="D132" s="47"/>
      <c r="E132" s="31" t="s">
        <v>22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</row>
    <row r="133" spans="1:1004" s="13" customFormat="1" ht="19.5" hidden="1" customHeight="1" x14ac:dyDescent="0.25">
      <c r="A133" s="37" t="s">
        <v>103</v>
      </c>
      <c r="B133" s="7"/>
      <c r="C133" s="8"/>
      <c r="D133" s="47"/>
      <c r="E133" s="31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</row>
    <row r="134" spans="1:1004" s="13" customFormat="1" hidden="1" x14ac:dyDescent="0.25">
      <c r="A134" s="37" t="s">
        <v>74</v>
      </c>
      <c r="B134" s="7">
        <v>64546066176</v>
      </c>
      <c r="C134" s="8" t="s">
        <v>10</v>
      </c>
      <c r="D134" s="47"/>
      <c r="E134" s="31" t="s">
        <v>12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</row>
    <row r="135" spans="1:1004" s="13" customFormat="1" hidden="1" x14ac:dyDescent="0.25">
      <c r="A135" s="37" t="s">
        <v>74</v>
      </c>
      <c r="B135" s="7">
        <v>64546066177</v>
      </c>
      <c r="C135" s="8" t="s">
        <v>10</v>
      </c>
      <c r="D135" s="47" t="s">
        <v>301</v>
      </c>
      <c r="E135" s="31" t="s">
        <v>65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</row>
    <row r="136" spans="1:1004" s="13" customFormat="1" ht="16.5" hidden="1" customHeight="1" x14ac:dyDescent="0.25">
      <c r="A136" s="37" t="s">
        <v>238</v>
      </c>
      <c r="B136" s="7"/>
      <c r="C136" s="8"/>
      <c r="D136" s="47"/>
      <c r="E136" s="31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</row>
    <row r="137" spans="1:1004" s="13" customFormat="1" ht="54.75" hidden="1" customHeight="1" x14ac:dyDescent="0.25">
      <c r="A137" s="37" t="s">
        <v>185</v>
      </c>
      <c r="B137" s="7"/>
      <c r="C137" s="8" t="s">
        <v>105</v>
      </c>
      <c r="D137" s="47"/>
      <c r="E137" s="31" t="s">
        <v>22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</row>
    <row r="138" spans="1:1004" s="13" customFormat="1" ht="14.25" hidden="1" customHeight="1" x14ac:dyDescent="0.25">
      <c r="A138" s="37" t="s">
        <v>159</v>
      </c>
      <c r="B138" s="7">
        <v>33392005961</v>
      </c>
      <c r="C138" s="8" t="s">
        <v>10</v>
      </c>
      <c r="D138" s="47"/>
      <c r="E138" s="31" t="s">
        <v>14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</row>
    <row r="139" spans="1:1004" s="13" customFormat="1" ht="14.25" customHeight="1" x14ac:dyDescent="0.25">
      <c r="A139" s="37" t="s">
        <v>316</v>
      </c>
      <c r="B139" s="7">
        <v>94718723416</v>
      </c>
      <c r="C139" s="8" t="s">
        <v>10</v>
      </c>
      <c r="D139" s="48">
        <v>20</v>
      </c>
      <c r="E139" s="31" t="s">
        <v>65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</row>
    <row r="140" spans="1:1004" s="13" customFormat="1" hidden="1" x14ac:dyDescent="0.25">
      <c r="A140" s="37" t="s">
        <v>155</v>
      </c>
      <c r="B140" s="7" t="s">
        <v>154</v>
      </c>
      <c r="C140" s="8" t="s">
        <v>10</v>
      </c>
      <c r="D140" s="47"/>
      <c r="E140" s="31" t="s">
        <v>68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</row>
    <row r="141" spans="1:1004" s="13" customFormat="1" hidden="1" x14ac:dyDescent="0.25">
      <c r="A141" s="37" t="s">
        <v>73</v>
      </c>
      <c r="B141" s="7" t="s">
        <v>83</v>
      </c>
      <c r="C141" s="8" t="s">
        <v>10</v>
      </c>
      <c r="D141" s="47"/>
      <c r="E141" s="31" t="s">
        <v>12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</row>
    <row r="142" spans="1:1004" s="13" customFormat="1" ht="31.5" hidden="1" x14ac:dyDescent="0.25">
      <c r="A142" s="37" t="s">
        <v>228</v>
      </c>
      <c r="B142" s="7">
        <v>65986891408</v>
      </c>
      <c r="C142" s="8" t="s">
        <v>10</v>
      </c>
      <c r="D142" s="47"/>
      <c r="E142" s="31" t="s">
        <v>26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</row>
    <row r="143" spans="1:1004" s="13" customFormat="1" hidden="1" x14ac:dyDescent="0.25">
      <c r="A143" s="37" t="s">
        <v>186</v>
      </c>
      <c r="B143" s="7">
        <v>10077695689</v>
      </c>
      <c r="C143" s="8" t="s">
        <v>10</v>
      </c>
      <c r="D143" s="47"/>
      <c r="E143" s="31" t="s">
        <v>211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</row>
    <row r="144" spans="1:1004" s="13" customFormat="1" hidden="1" x14ac:dyDescent="0.25">
      <c r="A144" s="37" t="s">
        <v>86</v>
      </c>
      <c r="B144" s="7" t="s">
        <v>87</v>
      </c>
      <c r="C144" s="8" t="s">
        <v>10</v>
      </c>
      <c r="D144" s="47"/>
      <c r="E144" s="31" t="s">
        <v>68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</row>
    <row r="145" spans="1:1004" s="13" customFormat="1" hidden="1" x14ac:dyDescent="0.25">
      <c r="A145" s="37" t="s">
        <v>284</v>
      </c>
      <c r="B145" s="7">
        <v>78759188952</v>
      </c>
      <c r="C145" s="8" t="s">
        <v>285</v>
      </c>
      <c r="D145" s="47"/>
      <c r="E145" s="31" t="s">
        <v>52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</row>
    <row r="146" spans="1:1004" s="13" customFormat="1" x14ac:dyDescent="0.25">
      <c r="A146" s="37" t="s">
        <v>255</v>
      </c>
      <c r="B146" s="7" t="s">
        <v>256</v>
      </c>
      <c r="C146" s="8" t="s">
        <v>257</v>
      </c>
      <c r="D146" s="47">
        <v>18.399999999999999</v>
      </c>
      <c r="E146" s="31" t="s">
        <v>66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</row>
    <row r="147" spans="1:1004" s="13" customFormat="1" hidden="1" x14ac:dyDescent="0.25">
      <c r="A147" s="37" t="s">
        <v>212</v>
      </c>
      <c r="B147" s="7"/>
      <c r="C147" s="8"/>
      <c r="D147" s="47"/>
      <c r="E147" s="31" t="s">
        <v>12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</row>
    <row r="148" spans="1:1004" s="13" customFormat="1" hidden="1" x14ac:dyDescent="0.25">
      <c r="A148" s="37" t="s">
        <v>253</v>
      </c>
      <c r="B148" s="7">
        <v>28495895537</v>
      </c>
      <c r="C148" s="8" t="s">
        <v>10</v>
      </c>
      <c r="D148" s="47"/>
      <c r="E148" s="31" t="s">
        <v>52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</row>
    <row r="149" spans="1:1004" s="13" customFormat="1" x14ac:dyDescent="0.25">
      <c r="A149" s="37" t="s">
        <v>42</v>
      </c>
      <c r="B149" s="7">
        <v>95517402410</v>
      </c>
      <c r="C149" s="8" t="s">
        <v>10</v>
      </c>
      <c r="D149" s="47">
        <v>1896.88</v>
      </c>
      <c r="E149" s="31" t="s">
        <v>68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</row>
    <row r="150" spans="1:1004" s="13" customFormat="1" x14ac:dyDescent="0.25">
      <c r="A150" s="37" t="s">
        <v>47</v>
      </c>
      <c r="B150" s="7">
        <v>14776088720</v>
      </c>
      <c r="C150" s="8" t="s">
        <v>10</v>
      </c>
      <c r="D150" s="47">
        <v>65</v>
      </c>
      <c r="E150" s="31" t="s">
        <v>181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</row>
    <row r="151" spans="1:1004" s="13" customFormat="1" hidden="1" x14ac:dyDescent="0.25">
      <c r="A151" s="37" t="s">
        <v>47</v>
      </c>
      <c r="B151" s="7">
        <v>14776088720</v>
      </c>
      <c r="C151" s="8" t="s">
        <v>10</v>
      </c>
      <c r="D151" s="47"/>
      <c r="E151" s="31" t="s">
        <v>233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</row>
    <row r="152" spans="1:1004" s="13" customFormat="1" hidden="1" x14ac:dyDescent="0.25">
      <c r="A152" s="37" t="s">
        <v>227</v>
      </c>
      <c r="B152" s="7"/>
      <c r="C152" s="8"/>
      <c r="D152" s="47"/>
      <c r="E152" s="31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</row>
    <row r="153" spans="1:1004" s="13" customFormat="1" hidden="1" x14ac:dyDescent="0.25">
      <c r="A153" s="37" t="s">
        <v>162</v>
      </c>
      <c r="B153" s="7">
        <v>60644129780</v>
      </c>
      <c r="C153" s="8" t="s">
        <v>163</v>
      </c>
      <c r="D153" s="47"/>
      <c r="E153" s="31" t="s">
        <v>15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</row>
    <row r="154" spans="1:1004" s="13" customFormat="1" hidden="1" x14ac:dyDescent="0.25">
      <c r="A154" s="37" t="s">
        <v>55</v>
      </c>
      <c r="B154" s="7" t="s">
        <v>69</v>
      </c>
      <c r="C154" s="8" t="s">
        <v>10</v>
      </c>
      <c r="D154" s="47"/>
      <c r="E154" s="31" t="s">
        <v>12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</row>
    <row r="155" spans="1:1004" s="13" customFormat="1" hidden="1" x14ac:dyDescent="0.25">
      <c r="A155" s="37" t="s">
        <v>55</v>
      </c>
      <c r="B155" s="7" t="s">
        <v>69</v>
      </c>
      <c r="C155" s="8" t="s">
        <v>10</v>
      </c>
      <c r="D155" s="47"/>
      <c r="E155" s="31" t="s">
        <v>16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</row>
    <row r="156" spans="1:1004" s="13" customFormat="1" hidden="1" x14ac:dyDescent="0.25">
      <c r="A156" s="37" t="s">
        <v>110</v>
      </c>
      <c r="B156" s="7"/>
      <c r="C156" s="8"/>
      <c r="D156" s="47"/>
      <c r="E156" s="31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</row>
    <row r="157" spans="1:1004" s="13" customFormat="1" hidden="1" x14ac:dyDescent="0.25">
      <c r="A157" s="37" t="s">
        <v>229</v>
      </c>
      <c r="B157" s="7">
        <v>73660371074</v>
      </c>
      <c r="C157" s="8" t="s">
        <v>230</v>
      </c>
      <c r="D157" s="47"/>
      <c r="E157" s="31" t="s">
        <v>211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</row>
    <row r="158" spans="1:1004" s="13" customFormat="1" hidden="1" x14ac:dyDescent="0.25">
      <c r="A158" s="37" t="s">
        <v>264</v>
      </c>
      <c r="B158" s="7">
        <v>67414818090</v>
      </c>
      <c r="C158" s="8" t="s">
        <v>10</v>
      </c>
      <c r="D158" s="47"/>
      <c r="E158" s="31" t="s">
        <v>22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</row>
    <row r="159" spans="1:1004" s="13" customFormat="1" hidden="1" x14ac:dyDescent="0.25">
      <c r="A159" s="37" t="s">
        <v>79</v>
      </c>
      <c r="B159" s="7">
        <v>25170721692</v>
      </c>
      <c r="C159" s="8" t="s">
        <v>10</v>
      </c>
      <c r="D159" s="47"/>
      <c r="E159" s="31" t="s">
        <v>68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</row>
    <row r="160" spans="1:1004" s="13" customFormat="1" hidden="1" x14ac:dyDescent="0.25">
      <c r="A160" s="37" t="s">
        <v>273</v>
      </c>
      <c r="B160" s="7">
        <v>3796422722</v>
      </c>
      <c r="C160" s="8" t="s">
        <v>10</v>
      </c>
      <c r="D160" s="31"/>
      <c r="E160" s="31" t="s">
        <v>22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</row>
    <row r="161" spans="1:1004" s="13" customFormat="1" x14ac:dyDescent="0.25">
      <c r="A161" s="37" t="s">
        <v>311</v>
      </c>
      <c r="B161" s="7">
        <v>13869801125</v>
      </c>
      <c r="C161" s="8" t="s">
        <v>312</v>
      </c>
      <c r="D161" s="48">
        <v>2379.59</v>
      </c>
      <c r="E161" s="23" t="s">
        <v>68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</row>
    <row r="162" spans="1:1004" s="13" customFormat="1" x14ac:dyDescent="0.25">
      <c r="A162" s="37" t="s">
        <v>315</v>
      </c>
      <c r="B162" s="7">
        <v>78356795960</v>
      </c>
      <c r="C162" s="8" t="s">
        <v>10</v>
      </c>
      <c r="D162" s="48">
        <v>50</v>
      </c>
      <c r="E162" s="31" t="s">
        <v>197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</row>
    <row r="163" spans="1:1004" s="13" customFormat="1" ht="17.25" customHeight="1" x14ac:dyDescent="0.25">
      <c r="A163" s="38" t="s">
        <v>34</v>
      </c>
      <c r="B163" s="29">
        <v>26751300953</v>
      </c>
      <c r="C163" s="30" t="s">
        <v>10</v>
      </c>
      <c r="D163" s="41">
        <v>962.5</v>
      </c>
      <c r="E163" s="32" t="s">
        <v>15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</row>
    <row r="164" spans="1:1004" s="13" customFormat="1" hidden="1" x14ac:dyDescent="0.25">
      <c r="A164" s="38" t="s">
        <v>34</v>
      </c>
      <c r="B164" s="29">
        <v>26751300953</v>
      </c>
      <c r="C164" s="30" t="s">
        <v>10</v>
      </c>
      <c r="D164" s="41"/>
      <c r="E164" s="32" t="s">
        <v>197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</row>
    <row r="165" spans="1:1004" s="13" customFormat="1" hidden="1" x14ac:dyDescent="0.25">
      <c r="A165" s="38" t="s">
        <v>34</v>
      </c>
      <c r="B165" s="29">
        <v>26751300954</v>
      </c>
      <c r="C165" s="30" t="s">
        <v>10</v>
      </c>
      <c r="D165" s="41"/>
      <c r="E165" s="32" t="s">
        <v>225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</row>
    <row r="166" spans="1:1004" s="13" customFormat="1" ht="17.25" hidden="1" customHeight="1" x14ac:dyDescent="0.25">
      <c r="A166" s="38" t="s">
        <v>34</v>
      </c>
      <c r="B166" s="29">
        <v>26751300953</v>
      </c>
      <c r="C166" s="30" t="s">
        <v>10</v>
      </c>
      <c r="D166" s="41"/>
      <c r="E166" s="32" t="s">
        <v>82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</row>
    <row r="167" spans="1:1004" s="13" customFormat="1" x14ac:dyDescent="0.25">
      <c r="A167" s="38" t="s">
        <v>34</v>
      </c>
      <c r="B167" s="29">
        <v>26751300953</v>
      </c>
      <c r="C167" s="30" t="s">
        <v>10</v>
      </c>
      <c r="D167" s="41">
        <f>591.79+536.85+173.06</f>
        <v>1301.6999999999998</v>
      </c>
      <c r="E167" s="32" t="s">
        <v>12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</row>
    <row r="168" spans="1:1004" s="13" customFormat="1" x14ac:dyDescent="0.25">
      <c r="A168" s="37" t="s">
        <v>37</v>
      </c>
      <c r="B168" s="7">
        <v>26751300953</v>
      </c>
      <c r="C168" s="8" t="s">
        <v>10</v>
      </c>
      <c r="D168" s="45">
        <f>SUM(D163:D167)</f>
        <v>2264.1999999999998</v>
      </c>
      <c r="E168" s="31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</row>
    <row r="169" spans="1:1004" s="13" customFormat="1" hidden="1" x14ac:dyDescent="0.25">
      <c r="A169" s="37" t="s">
        <v>32</v>
      </c>
      <c r="B169" s="7">
        <v>20023871072</v>
      </c>
      <c r="C169" s="8" t="s">
        <v>10</v>
      </c>
      <c r="D169" s="45"/>
      <c r="E169" s="31" t="s">
        <v>26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</row>
    <row r="170" spans="1:1004" s="13" customFormat="1" hidden="1" x14ac:dyDescent="0.25">
      <c r="A170" s="37" t="s">
        <v>254</v>
      </c>
      <c r="B170" s="7">
        <v>18432368449</v>
      </c>
      <c r="C170" s="8" t="s">
        <v>10</v>
      </c>
      <c r="D170" s="45"/>
      <c r="E170" s="31" t="s">
        <v>12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</row>
    <row r="171" spans="1:1004" s="13" customFormat="1" hidden="1" x14ac:dyDescent="0.25">
      <c r="A171" s="37" t="s">
        <v>111</v>
      </c>
      <c r="B171" s="7">
        <v>29261251282</v>
      </c>
      <c r="C171" s="8" t="s">
        <v>10</v>
      </c>
      <c r="D171" s="45"/>
      <c r="E171" s="31" t="s">
        <v>16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</row>
    <row r="172" spans="1:1004" s="13" customFormat="1" hidden="1" x14ac:dyDescent="0.25">
      <c r="A172" s="37" t="s">
        <v>138</v>
      </c>
      <c r="B172" s="7">
        <v>25128646075</v>
      </c>
      <c r="C172" s="8" t="s">
        <v>139</v>
      </c>
      <c r="D172" s="45"/>
      <c r="E172" s="31" t="s">
        <v>52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</row>
    <row r="173" spans="1:1004" s="13" customFormat="1" hidden="1" x14ac:dyDescent="0.25">
      <c r="A173" s="37" t="s">
        <v>144</v>
      </c>
      <c r="B173" s="7">
        <v>89811416156</v>
      </c>
      <c r="C173" s="8" t="s">
        <v>10</v>
      </c>
      <c r="D173" s="45"/>
      <c r="E173" s="31" t="s">
        <v>12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</row>
    <row r="174" spans="1:1004" s="13" customFormat="1" hidden="1" x14ac:dyDescent="0.25">
      <c r="A174" s="37" t="s">
        <v>192</v>
      </c>
      <c r="B174" s="7">
        <v>63558063520</v>
      </c>
      <c r="C174" s="8" t="s">
        <v>63</v>
      </c>
      <c r="D174" s="45"/>
      <c r="E174" s="31" t="s">
        <v>22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</row>
    <row r="175" spans="1:1004" s="13" customFormat="1" hidden="1" x14ac:dyDescent="0.25">
      <c r="A175" s="37" t="s">
        <v>184</v>
      </c>
      <c r="B175" s="7">
        <v>17969163108</v>
      </c>
      <c r="C175" s="8" t="s">
        <v>10</v>
      </c>
      <c r="D175" s="45"/>
      <c r="E175" s="31" t="s">
        <v>68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</row>
    <row r="176" spans="1:1004" s="13" customFormat="1" hidden="1" x14ac:dyDescent="0.25">
      <c r="A176" s="37" t="s">
        <v>196</v>
      </c>
      <c r="B176" s="7">
        <v>58187673244</v>
      </c>
      <c r="C176" s="8" t="s">
        <v>10</v>
      </c>
      <c r="D176" s="45"/>
      <c r="E176" s="31" t="s">
        <v>22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</row>
    <row r="177" spans="1:1004" s="13" customFormat="1" hidden="1" x14ac:dyDescent="0.25">
      <c r="A177" s="37" t="s">
        <v>96</v>
      </c>
      <c r="B177" s="7">
        <v>95760814527</v>
      </c>
      <c r="C177" s="8" t="s">
        <v>10</v>
      </c>
      <c r="D177" s="45"/>
      <c r="E177" s="31" t="s">
        <v>22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</row>
    <row r="178" spans="1:1004" s="13" customFormat="1" hidden="1" x14ac:dyDescent="0.25">
      <c r="A178" s="37" t="s">
        <v>217</v>
      </c>
      <c r="B178" s="7">
        <v>15092830919</v>
      </c>
      <c r="C178" s="8" t="s">
        <v>10</v>
      </c>
      <c r="D178" s="45"/>
      <c r="E178" s="31" t="s">
        <v>16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</row>
    <row r="179" spans="1:1004" s="13" customFormat="1" hidden="1" x14ac:dyDescent="0.25">
      <c r="A179" s="37" t="s">
        <v>54</v>
      </c>
      <c r="B179" s="7">
        <v>46108893754</v>
      </c>
      <c r="C179" s="8" t="s">
        <v>10</v>
      </c>
      <c r="D179" s="45"/>
      <c r="E179" s="31" t="s">
        <v>24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</row>
    <row r="180" spans="1:1004" s="13" customFormat="1" hidden="1" x14ac:dyDescent="0.25">
      <c r="A180" s="37" t="s">
        <v>209</v>
      </c>
      <c r="B180" s="7">
        <v>66215205786</v>
      </c>
      <c r="C180" s="8" t="s">
        <v>10</v>
      </c>
      <c r="D180" s="45"/>
      <c r="E180" s="31" t="s">
        <v>68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</row>
    <row r="181" spans="1:1004" s="13" customFormat="1" hidden="1" x14ac:dyDescent="0.25">
      <c r="A181" s="37" t="s">
        <v>160</v>
      </c>
      <c r="B181" s="7">
        <v>39672837472</v>
      </c>
      <c r="C181" s="8" t="s">
        <v>10</v>
      </c>
      <c r="D181" s="45"/>
      <c r="E181" s="31" t="s">
        <v>22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</row>
    <row r="182" spans="1:1004" s="13" customFormat="1" hidden="1" x14ac:dyDescent="0.25">
      <c r="A182" s="37" t="s">
        <v>148</v>
      </c>
      <c r="B182" s="7">
        <v>31315738660</v>
      </c>
      <c r="C182" s="8" t="s">
        <v>10</v>
      </c>
      <c r="D182" s="45"/>
      <c r="E182" s="31" t="s">
        <v>15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</row>
    <row r="183" spans="1:1004" s="13" customFormat="1" hidden="1" x14ac:dyDescent="0.25">
      <c r="A183" s="37" t="s">
        <v>282</v>
      </c>
      <c r="B183" s="7">
        <v>57484725826</v>
      </c>
      <c r="C183" s="8" t="s">
        <v>10</v>
      </c>
      <c r="D183" s="45"/>
      <c r="E183" s="31" t="s">
        <v>26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</row>
    <row r="184" spans="1:1004" s="13" customFormat="1" hidden="1" x14ac:dyDescent="0.25">
      <c r="A184" s="37" t="s">
        <v>90</v>
      </c>
      <c r="B184" s="7">
        <v>88227857014</v>
      </c>
      <c r="C184" s="8" t="s">
        <v>92</v>
      </c>
      <c r="D184" s="45"/>
      <c r="E184" s="31" t="s">
        <v>15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</row>
    <row r="185" spans="1:1004" s="13" customFormat="1" hidden="1" x14ac:dyDescent="0.25">
      <c r="A185" s="37" t="s">
        <v>80</v>
      </c>
      <c r="B185" s="7">
        <v>22597784145</v>
      </c>
      <c r="C185" s="8" t="s">
        <v>10</v>
      </c>
      <c r="D185" s="45"/>
      <c r="E185" s="31" t="s">
        <v>26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</row>
    <row r="186" spans="1:1004" s="13" customFormat="1" hidden="1" x14ac:dyDescent="0.25">
      <c r="A186" s="37" t="s">
        <v>167</v>
      </c>
      <c r="B186" s="7">
        <v>47659582130</v>
      </c>
      <c r="C186" s="8" t="s">
        <v>10</v>
      </c>
      <c r="D186" s="49"/>
      <c r="E186" s="31" t="s">
        <v>68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</row>
    <row r="187" spans="1:1004" s="13" customFormat="1" hidden="1" x14ac:dyDescent="0.25">
      <c r="A187" s="37" t="s">
        <v>168</v>
      </c>
      <c r="B187" s="7">
        <v>34006712538</v>
      </c>
      <c r="C187" s="8" t="s">
        <v>10</v>
      </c>
      <c r="D187" s="49"/>
      <c r="E187" s="31" t="s">
        <v>22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</row>
    <row r="188" spans="1:1004" s="13" customFormat="1" hidden="1" x14ac:dyDescent="0.25">
      <c r="A188" s="37" t="s">
        <v>286</v>
      </c>
      <c r="B188" s="7">
        <v>43546843724</v>
      </c>
      <c r="C188" s="8" t="s">
        <v>10</v>
      </c>
      <c r="D188" s="49"/>
      <c r="E188" s="31" t="s">
        <v>16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</row>
    <row r="189" spans="1:1004" s="13" customFormat="1" hidden="1" x14ac:dyDescent="0.25">
      <c r="A189" s="37" t="s">
        <v>93</v>
      </c>
      <c r="B189" s="7">
        <v>99944170669</v>
      </c>
      <c r="C189" s="8" t="s">
        <v>10</v>
      </c>
      <c r="D189" s="49"/>
      <c r="E189" s="31" t="s">
        <v>22</v>
      </c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</row>
    <row r="190" spans="1:1004" s="13" customFormat="1" hidden="1" x14ac:dyDescent="0.25">
      <c r="A190" s="37" t="s">
        <v>200</v>
      </c>
      <c r="B190" s="7">
        <v>16303289594</v>
      </c>
      <c r="C190" s="8" t="s">
        <v>10</v>
      </c>
      <c r="D190" s="49"/>
      <c r="E190" s="31" t="s">
        <v>68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</row>
    <row r="191" spans="1:1004" s="13" customFormat="1" x14ac:dyDescent="0.25">
      <c r="A191" s="37" t="s">
        <v>41</v>
      </c>
      <c r="B191" s="7">
        <v>70133616033</v>
      </c>
      <c r="C191" s="7" t="s">
        <v>10</v>
      </c>
      <c r="D191" s="47">
        <f>236.64+244.05</f>
        <v>480.69</v>
      </c>
      <c r="E191" s="31" t="s">
        <v>13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</row>
    <row r="192" spans="1:1004" s="13" customFormat="1" hidden="1" x14ac:dyDescent="0.25">
      <c r="A192" s="37" t="s">
        <v>41</v>
      </c>
      <c r="B192" s="7">
        <v>70133616033</v>
      </c>
      <c r="C192" s="7" t="s">
        <v>10</v>
      </c>
      <c r="D192" s="47"/>
      <c r="E192" s="31" t="s">
        <v>263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</row>
    <row r="193" spans="1:1004" s="13" customFormat="1" hidden="1" x14ac:dyDescent="0.25">
      <c r="A193" s="37" t="s">
        <v>259</v>
      </c>
      <c r="B193" s="7"/>
      <c r="C193" s="8"/>
      <c r="D193" s="47"/>
      <c r="E193" s="31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</row>
    <row r="194" spans="1:1004" s="13" customFormat="1" hidden="1" x14ac:dyDescent="0.25">
      <c r="A194" s="37" t="s">
        <v>112</v>
      </c>
      <c r="B194" s="7"/>
      <c r="C194" s="8" t="s">
        <v>10</v>
      </c>
      <c r="D194" s="47"/>
      <c r="E194" s="31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</row>
    <row r="195" spans="1:1004" s="13" customFormat="1" hidden="1" x14ac:dyDescent="0.25">
      <c r="A195" s="37" t="s">
        <v>88</v>
      </c>
      <c r="B195" s="7">
        <v>88526453580</v>
      </c>
      <c r="C195" s="8" t="s">
        <v>10</v>
      </c>
      <c r="D195" s="47"/>
      <c r="E195" s="31" t="s">
        <v>13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</row>
    <row r="196" spans="1:1004" s="13" customFormat="1" hidden="1" x14ac:dyDescent="0.25">
      <c r="A196" s="37" t="s">
        <v>187</v>
      </c>
      <c r="B196" s="7" t="s">
        <v>190</v>
      </c>
      <c r="C196" s="8" t="s">
        <v>10</v>
      </c>
      <c r="D196" s="47"/>
      <c r="E196" s="31" t="s">
        <v>22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</row>
    <row r="197" spans="1:1004" s="13" customFormat="1" ht="14.25" customHeight="1" x14ac:dyDescent="0.25">
      <c r="A197" s="37" t="s">
        <v>59</v>
      </c>
      <c r="B197" s="28">
        <v>32787730056</v>
      </c>
      <c r="C197" s="28" t="s">
        <v>10</v>
      </c>
      <c r="D197" s="47">
        <v>137.80000000000001</v>
      </c>
      <c r="E197" s="33" t="s">
        <v>66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</row>
    <row r="198" spans="1:1004" s="13" customFormat="1" hidden="1" x14ac:dyDescent="0.25">
      <c r="A198" s="37" t="s">
        <v>151</v>
      </c>
      <c r="B198" s="28">
        <v>32787730056</v>
      </c>
      <c r="C198" s="28" t="s">
        <v>10</v>
      </c>
      <c r="D198" s="47"/>
      <c r="E198" s="33" t="s">
        <v>12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</row>
    <row r="199" spans="1:1004" s="13" customFormat="1" ht="15.75" hidden="1" customHeight="1" x14ac:dyDescent="0.25">
      <c r="A199" s="37" t="s">
        <v>59</v>
      </c>
      <c r="B199" s="28">
        <v>32787730057</v>
      </c>
      <c r="C199" s="28" t="s">
        <v>10</v>
      </c>
      <c r="D199" s="47"/>
      <c r="E199" s="33" t="s">
        <v>22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</row>
    <row r="200" spans="1:1004" s="13" customFormat="1" ht="31.5" hidden="1" x14ac:dyDescent="0.25">
      <c r="A200" s="37" t="s">
        <v>97</v>
      </c>
      <c r="B200" s="25"/>
      <c r="C200" s="7"/>
      <c r="D200" s="47"/>
      <c r="E200" s="11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</row>
    <row r="201" spans="1:1004" s="13" customFormat="1" hidden="1" x14ac:dyDescent="0.25">
      <c r="A201" s="37" t="s">
        <v>173</v>
      </c>
      <c r="B201" s="7" t="s">
        <v>175</v>
      </c>
      <c r="C201" s="8" t="s">
        <v>10</v>
      </c>
      <c r="D201" s="47"/>
      <c r="E201" s="31" t="s">
        <v>22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</row>
    <row r="202" spans="1:1004" s="13" customFormat="1" ht="31.5" hidden="1" x14ac:dyDescent="0.25">
      <c r="A202" s="37" t="s">
        <v>116</v>
      </c>
      <c r="B202" s="7" t="s">
        <v>120</v>
      </c>
      <c r="C202" s="8" t="s">
        <v>117</v>
      </c>
      <c r="D202" s="47"/>
      <c r="E202" s="31" t="s">
        <v>22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</row>
    <row r="203" spans="1:1004" s="13" customFormat="1" x14ac:dyDescent="0.25">
      <c r="A203" s="37" t="s">
        <v>76</v>
      </c>
      <c r="B203" s="7">
        <v>92985184144</v>
      </c>
      <c r="C203" s="8" t="s">
        <v>10</v>
      </c>
      <c r="D203" s="47">
        <v>144</v>
      </c>
      <c r="E203" s="31" t="s">
        <v>22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</row>
    <row r="204" spans="1:1004" s="13" customFormat="1" hidden="1" x14ac:dyDescent="0.25">
      <c r="A204" s="37" t="s">
        <v>125</v>
      </c>
      <c r="B204" s="7">
        <v>77931216562</v>
      </c>
      <c r="C204" s="8" t="s">
        <v>10</v>
      </c>
      <c r="D204" s="47"/>
      <c r="E204" s="31" t="s">
        <v>68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</row>
    <row r="205" spans="1:1004" s="13" customFormat="1" hidden="1" x14ac:dyDescent="0.25">
      <c r="A205" s="37" t="s">
        <v>125</v>
      </c>
      <c r="B205" s="7">
        <v>77931216563</v>
      </c>
      <c r="C205" s="8" t="s">
        <v>10</v>
      </c>
      <c r="D205" s="47"/>
      <c r="E205" s="31" t="s">
        <v>68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</row>
    <row r="206" spans="1:1004" s="13" customFormat="1" hidden="1" x14ac:dyDescent="0.25">
      <c r="A206" s="37" t="s">
        <v>124</v>
      </c>
      <c r="B206" s="7"/>
      <c r="C206" s="8"/>
      <c r="D206" s="47"/>
      <c r="E206" s="31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</row>
    <row r="207" spans="1:1004" s="13" customFormat="1" hidden="1" x14ac:dyDescent="0.25">
      <c r="A207" s="37" t="s">
        <v>132</v>
      </c>
      <c r="B207" s="7" t="s">
        <v>134</v>
      </c>
      <c r="C207" s="8" t="s">
        <v>133</v>
      </c>
      <c r="D207" s="47"/>
      <c r="E207" s="31" t="s">
        <v>22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</row>
    <row r="208" spans="1:1004" s="13" customFormat="1" x14ac:dyDescent="0.25">
      <c r="A208" s="37" t="s">
        <v>221</v>
      </c>
      <c r="B208" s="7">
        <v>86756785918</v>
      </c>
      <c r="C208" s="8" t="s">
        <v>11</v>
      </c>
      <c r="D208" s="47">
        <v>75</v>
      </c>
      <c r="E208" s="31" t="s">
        <v>224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</row>
    <row r="209" spans="1:1004" s="13" customFormat="1" hidden="1" x14ac:dyDescent="0.25">
      <c r="A209" s="37" t="s">
        <v>149</v>
      </c>
      <c r="B209" s="7" t="s">
        <v>150</v>
      </c>
      <c r="C209" s="8" t="s">
        <v>10</v>
      </c>
      <c r="D209" s="47"/>
      <c r="E209" s="31" t="s">
        <v>22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</row>
    <row r="210" spans="1:1004" s="13" customFormat="1" hidden="1" x14ac:dyDescent="0.25">
      <c r="A210" s="37" t="s">
        <v>122</v>
      </c>
      <c r="B210" s="7">
        <v>17695528532</v>
      </c>
      <c r="C210" s="8" t="s">
        <v>10</v>
      </c>
      <c r="D210" s="47"/>
      <c r="E210" s="31" t="s">
        <v>68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</row>
    <row r="211" spans="1:1004" s="13" customFormat="1" x14ac:dyDescent="0.25">
      <c r="A211" s="37" t="s">
        <v>9</v>
      </c>
      <c r="B211" s="7">
        <v>83416546499</v>
      </c>
      <c r="C211" s="8" t="s">
        <v>10</v>
      </c>
      <c r="D211" s="47">
        <v>104.22</v>
      </c>
      <c r="E211" s="31" t="s">
        <v>14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</row>
    <row r="212" spans="1:1004" s="13" customFormat="1" ht="14.25" customHeight="1" x14ac:dyDescent="0.25">
      <c r="A212" s="37" t="s">
        <v>31</v>
      </c>
      <c r="B212" s="7">
        <v>92963223473</v>
      </c>
      <c r="C212" s="8" t="s">
        <v>10</v>
      </c>
      <c r="D212" s="47">
        <f>72.49+8.3</f>
        <v>80.789999999999992</v>
      </c>
      <c r="E212" s="31" t="s">
        <v>17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</row>
    <row r="213" spans="1:1004" s="13" customFormat="1" x14ac:dyDescent="0.25">
      <c r="A213" s="37" t="s">
        <v>4</v>
      </c>
      <c r="B213" s="7">
        <v>82031999604</v>
      </c>
      <c r="C213" s="8" t="s">
        <v>10</v>
      </c>
      <c r="D213" s="47">
        <v>236.22</v>
      </c>
      <c r="E213" s="31" t="s">
        <v>21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</row>
    <row r="214" spans="1:1004" s="13" customFormat="1" x14ac:dyDescent="0.25">
      <c r="A214" s="37" t="s">
        <v>53</v>
      </c>
      <c r="B214" s="7">
        <v>85584865987</v>
      </c>
      <c r="C214" s="8" t="s">
        <v>10</v>
      </c>
      <c r="D214" s="47">
        <v>128.74</v>
      </c>
      <c r="E214" s="31" t="s">
        <v>14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</row>
    <row r="215" spans="1:1004" s="13" customFormat="1" x14ac:dyDescent="0.25">
      <c r="A215" s="37" t="s">
        <v>307</v>
      </c>
      <c r="B215" s="7">
        <v>25157435812</v>
      </c>
      <c r="C215" s="8" t="s">
        <v>10</v>
      </c>
      <c r="D215" s="47">
        <v>150</v>
      </c>
      <c r="E215" s="31" t="s">
        <v>67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</row>
    <row r="216" spans="1:1004" s="13" customFormat="1" ht="18" hidden="1" customHeight="1" x14ac:dyDescent="0.25">
      <c r="A216" s="37" t="s">
        <v>107</v>
      </c>
      <c r="B216" s="7">
        <v>86255713939</v>
      </c>
      <c r="C216" s="8" t="s">
        <v>10</v>
      </c>
      <c r="D216" s="47"/>
      <c r="E216" s="31" t="s">
        <v>197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</row>
    <row r="217" spans="1:1004" s="13" customFormat="1" hidden="1" x14ac:dyDescent="0.25">
      <c r="A217" s="37" t="s">
        <v>113</v>
      </c>
      <c r="B217" s="7">
        <v>52848403362</v>
      </c>
      <c r="C217" s="8" t="s">
        <v>10</v>
      </c>
      <c r="D217" s="47"/>
      <c r="E217" s="31" t="s">
        <v>121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</row>
    <row r="218" spans="1:1004" s="13" customFormat="1" hidden="1" x14ac:dyDescent="0.25">
      <c r="A218" s="37" t="s">
        <v>194</v>
      </c>
      <c r="B218" s="7">
        <v>49939600448</v>
      </c>
      <c r="C218" s="8" t="s">
        <v>10</v>
      </c>
      <c r="D218" s="47"/>
      <c r="E218" s="31" t="s">
        <v>14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</row>
    <row r="219" spans="1:1004" s="13" customFormat="1" x14ac:dyDescent="0.25">
      <c r="A219" s="37" t="s">
        <v>60</v>
      </c>
      <c r="B219" s="26"/>
      <c r="C219" s="18"/>
      <c r="D219" s="47">
        <v>19.989999999999998</v>
      </c>
      <c r="E219" s="31" t="s">
        <v>66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</row>
    <row r="220" spans="1:1004" s="13" customFormat="1" hidden="1" x14ac:dyDescent="0.25">
      <c r="A220" s="37" t="s">
        <v>123</v>
      </c>
      <c r="B220" s="26"/>
      <c r="C220" s="18"/>
      <c r="D220" s="47"/>
      <c r="E220" s="31" t="s">
        <v>15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</row>
    <row r="221" spans="1:1004" s="13" customFormat="1" ht="16.5" hidden="1" customHeight="1" x14ac:dyDescent="0.25">
      <c r="A221" s="37" t="s">
        <v>142</v>
      </c>
      <c r="B221" s="26"/>
      <c r="C221" s="18"/>
      <c r="D221" s="47"/>
      <c r="E221" s="31" t="s">
        <v>26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</row>
    <row r="222" spans="1:1004" s="13" customFormat="1" x14ac:dyDescent="0.25">
      <c r="A222" s="37" t="s">
        <v>222</v>
      </c>
      <c r="B222" s="26"/>
      <c r="C222" s="18"/>
      <c r="D222" s="47">
        <v>1000</v>
      </c>
      <c r="E222" s="31" t="s">
        <v>22</v>
      </c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</row>
    <row r="223" spans="1:1004" s="13" customFormat="1" hidden="1" x14ac:dyDescent="0.25">
      <c r="A223" s="37" t="s">
        <v>288</v>
      </c>
      <c r="B223" s="26"/>
      <c r="C223" s="18"/>
      <c r="D223" s="47"/>
      <c r="E223" s="31" t="s">
        <v>26</v>
      </c>
      <c r="G223"/>
      <c r="H223"/>
      <c r="I223" t="s">
        <v>289</v>
      </c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</row>
    <row r="224" spans="1:1004" s="13" customFormat="1" ht="15.75" customHeight="1" x14ac:dyDescent="0.25">
      <c r="A224" s="37" t="s">
        <v>48</v>
      </c>
      <c r="B224" s="26"/>
      <c r="C224" s="18"/>
      <c r="D224" s="47">
        <v>46.45</v>
      </c>
      <c r="E224" s="31" t="s">
        <v>15</v>
      </c>
      <c r="G224" t="s">
        <v>301</v>
      </c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</row>
    <row r="225" spans="1:1004" s="13" customFormat="1" ht="15.75" customHeight="1" x14ac:dyDescent="0.25">
      <c r="A225" s="37" t="s">
        <v>310</v>
      </c>
      <c r="B225" s="26"/>
      <c r="C225" s="18"/>
      <c r="D225" s="48">
        <v>1600</v>
      </c>
      <c r="E225" s="31" t="s">
        <v>68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</row>
    <row r="226" spans="1:1004" s="13" customFormat="1" hidden="1" x14ac:dyDescent="0.25">
      <c r="A226" s="37" t="s">
        <v>223</v>
      </c>
      <c r="B226" s="26"/>
      <c r="C226" s="18"/>
      <c r="D226" s="47"/>
      <c r="E226" s="31" t="s">
        <v>22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</row>
    <row r="227" spans="1:1004" s="13" customFormat="1" ht="30" hidden="1" customHeight="1" x14ac:dyDescent="0.25">
      <c r="A227" s="37" t="s">
        <v>292</v>
      </c>
      <c r="B227" s="26"/>
      <c r="C227" s="18"/>
      <c r="D227" s="47"/>
      <c r="E227" s="31" t="s">
        <v>16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</row>
    <row r="228" spans="1:1004" s="13" customFormat="1" hidden="1" x14ac:dyDescent="0.25">
      <c r="A228" s="37" t="s">
        <v>274</v>
      </c>
      <c r="B228" s="26"/>
      <c r="C228" s="18"/>
      <c r="D228" s="47"/>
      <c r="E228" s="31" t="s">
        <v>68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</row>
    <row r="229" spans="1:1004" s="13" customFormat="1" ht="31.5" hidden="1" x14ac:dyDescent="0.25">
      <c r="A229" s="37" t="s">
        <v>294</v>
      </c>
      <c r="B229" s="26"/>
      <c r="C229" s="18"/>
      <c r="D229" s="47"/>
      <c r="E229" s="23" t="s">
        <v>68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</row>
    <row r="230" spans="1:1004" s="13" customFormat="1" hidden="1" x14ac:dyDescent="0.25">
      <c r="A230" s="37" t="s">
        <v>295</v>
      </c>
      <c r="B230" s="26"/>
      <c r="C230" s="18"/>
      <c r="D230" s="47"/>
      <c r="E230" s="31" t="s">
        <v>68</v>
      </c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</row>
    <row r="231" spans="1:1004" s="13" customFormat="1" ht="31.5" hidden="1" customHeight="1" x14ac:dyDescent="0.25">
      <c r="A231" s="37" t="s">
        <v>304</v>
      </c>
      <c r="B231" s="26"/>
      <c r="C231" s="18"/>
      <c r="D231" s="47"/>
      <c r="E231" s="23" t="s">
        <v>68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</row>
    <row r="232" spans="1:1004" s="13" customFormat="1" ht="30" hidden="1" x14ac:dyDescent="0.25">
      <c r="A232" s="37" t="s">
        <v>135</v>
      </c>
      <c r="B232" s="26"/>
      <c r="C232" s="18"/>
      <c r="D232" s="47"/>
      <c r="E232" s="34" t="s">
        <v>50</v>
      </c>
      <c r="F232" s="15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</row>
    <row r="233" spans="1:1004" s="13" customFormat="1" ht="30" hidden="1" x14ac:dyDescent="0.25">
      <c r="A233" s="37" t="s">
        <v>299</v>
      </c>
      <c r="B233" s="26"/>
      <c r="C233" s="18"/>
      <c r="D233" s="47"/>
      <c r="E233" s="34" t="s">
        <v>50</v>
      </c>
      <c r="F233" s="15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</row>
    <row r="234" spans="1:1004" s="13" customFormat="1" ht="27" hidden="1" customHeight="1" x14ac:dyDescent="0.25">
      <c r="A234" s="37" t="s">
        <v>158</v>
      </c>
      <c r="B234" s="26"/>
      <c r="C234" s="18"/>
      <c r="D234" s="47"/>
      <c r="E234" s="34" t="s">
        <v>50</v>
      </c>
      <c r="F234" s="15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</row>
    <row r="235" spans="1:1004" s="13" customFormat="1" ht="30" hidden="1" x14ac:dyDescent="0.25">
      <c r="A235" s="37" t="s">
        <v>239</v>
      </c>
      <c r="B235" s="26"/>
      <c r="C235" s="18"/>
      <c r="D235" s="47"/>
      <c r="E235" s="34" t="s">
        <v>50</v>
      </c>
      <c r="F235" s="1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</row>
    <row r="236" spans="1:1004" s="13" customFormat="1" ht="30" hidden="1" x14ac:dyDescent="0.25">
      <c r="A236" s="37" t="s">
        <v>51</v>
      </c>
      <c r="B236" s="26"/>
      <c r="C236" s="18"/>
      <c r="D236" s="47"/>
      <c r="E236" s="34" t="s">
        <v>50</v>
      </c>
      <c r="F236" s="1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</row>
    <row r="237" spans="1:1004" s="13" customFormat="1" ht="30" hidden="1" x14ac:dyDescent="0.25">
      <c r="A237" s="37" t="s">
        <v>49</v>
      </c>
      <c r="B237" s="26"/>
      <c r="C237" s="18"/>
      <c r="D237" s="47"/>
      <c r="E237" s="34" t="s">
        <v>50</v>
      </c>
      <c r="F237" s="17"/>
      <c r="G237" s="10"/>
      <c r="H237" s="10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</row>
    <row r="238" spans="1:1004" s="13" customFormat="1" ht="30" hidden="1" x14ac:dyDescent="0.25">
      <c r="A238" s="37" t="s">
        <v>136</v>
      </c>
      <c r="B238" s="26"/>
      <c r="C238" s="18"/>
      <c r="D238" s="47"/>
      <c r="E238" s="34" t="s">
        <v>50</v>
      </c>
      <c r="F238" s="17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</row>
    <row r="239" spans="1:1004" s="13" customFormat="1" ht="30" hidden="1" x14ac:dyDescent="0.25">
      <c r="A239" s="39" t="s">
        <v>220</v>
      </c>
      <c r="B239" s="26"/>
      <c r="C239" s="18"/>
      <c r="D239" s="47"/>
      <c r="E239" s="34" t="s">
        <v>50</v>
      </c>
      <c r="F239" s="15"/>
      <c r="G239" s="12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</row>
    <row r="240" spans="1:1004" s="13" customFormat="1" ht="30" hidden="1" x14ac:dyDescent="0.25">
      <c r="A240" s="40"/>
      <c r="B240" s="26"/>
      <c r="C240" s="18"/>
      <c r="D240" s="47"/>
      <c r="E240" s="34" t="s">
        <v>27</v>
      </c>
      <c r="F240" s="15"/>
      <c r="G240" s="12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</row>
    <row r="241" spans="1:1004" s="13" customFormat="1" ht="15" x14ac:dyDescent="0.25">
      <c r="A241" s="40"/>
      <c r="B241" s="26"/>
      <c r="C241" s="18"/>
      <c r="D241" s="47">
        <f>28425.21+71285.06</f>
        <v>99710.26999999999</v>
      </c>
      <c r="E241" s="31" t="s">
        <v>23</v>
      </c>
      <c r="F241" s="14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</row>
    <row r="242" spans="1:1004" s="13" customFormat="1" ht="15" x14ac:dyDescent="0.25">
      <c r="A242" s="40"/>
      <c r="B242" s="26"/>
      <c r="C242" s="18"/>
      <c r="D242" s="47">
        <f>843.5</f>
        <v>843.5</v>
      </c>
      <c r="E242" s="31" t="s">
        <v>226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</row>
    <row r="243" spans="1:1004" s="13" customFormat="1" ht="15" x14ac:dyDescent="0.25">
      <c r="A243" s="40"/>
      <c r="B243" s="26"/>
      <c r="C243" s="18"/>
      <c r="D243" s="47">
        <v>600</v>
      </c>
      <c r="E243" s="31" t="s">
        <v>24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</row>
    <row r="244" spans="1:1004" s="13" customFormat="1" ht="15" x14ac:dyDescent="0.25">
      <c r="A244" s="40"/>
      <c r="B244" s="26"/>
      <c r="C244" s="18"/>
      <c r="D244" s="47">
        <f>4690.16+11762.04+139.18</f>
        <v>16591.38</v>
      </c>
      <c r="E244" s="31" t="s">
        <v>25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</row>
    <row r="245" spans="1:1004" s="13" customFormat="1" ht="15" x14ac:dyDescent="0.25">
      <c r="A245" s="40"/>
      <c r="B245" s="26"/>
      <c r="C245" s="18"/>
      <c r="D245" s="47">
        <f>1542.22+427.58</f>
        <v>1969.8</v>
      </c>
      <c r="E245" s="31" t="s">
        <v>21</v>
      </c>
      <c r="G245" s="10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</row>
    <row r="246" spans="1:1004" s="13" customFormat="1" ht="15" hidden="1" x14ac:dyDescent="0.25">
      <c r="A246" s="40"/>
      <c r="B246" s="26"/>
      <c r="C246" s="18"/>
      <c r="D246" s="47"/>
      <c r="E246" s="31" t="s">
        <v>52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</row>
    <row r="247" spans="1:1004" s="13" customFormat="1" x14ac:dyDescent="0.25">
      <c r="A247" s="19"/>
      <c r="B247" s="20"/>
      <c r="C247" s="21" t="s">
        <v>308</v>
      </c>
      <c r="D247" s="49">
        <f>SUM(Table1324353673[Isplaćeni iznos]) -D168</f>
        <v>134767.46999999997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</row>
    <row r="250" spans="1:1004" x14ac:dyDescent="0.25">
      <c r="D250" s="50" t="s">
        <v>301</v>
      </c>
    </row>
    <row r="251" spans="1:1004" x14ac:dyDescent="0.25">
      <c r="E251" t="s">
        <v>301</v>
      </c>
    </row>
  </sheetData>
  <mergeCells count="1">
    <mergeCell ref="G6:AE6"/>
  </mergeCells>
  <pageMargins left="0.19685039370078741" right="0.23622047244094491" top="0" bottom="0" header="0.31496062992125984" footer="0.31496062992125984"/>
  <pageSetup paperSize="9" scale="64" orientation="landscape" r:id="rId1"/>
  <ignoredErrors>
    <ignoredError sqref="B154:B156 B144 B140:B141 B119:B120 B97 B19 B12:B18 B20:B31 B6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Pilih Matić</dc:creator>
  <cp:lastModifiedBy>Kristina Sopić</cp:lastModifiedBy>
  <cp:lastPrinted>2026-10-20T07:11:13Z</cp:lastPrinted>
  <dcterms:created xsi:type="dcterms:W3CDTF">2024-02-07T08:15:25Z</dcterms:created>
  <dcterms:modified xsi:type="dcterms:W3CDTF">2026-10-20T07:11:55Z</dcterms:modified>
</cp:coreProperties>
</file>