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kristina.sopic\Desktop\Izvješća\IZVJEŠĆE- MICHEL\"/>
    </mc:Choice>
  </mc:AlternateContent>
  <xr:revisionPtr revIDLastSave="0" documentId="13_ncr:1_{F09E5C3B-FDEB-40BB-899A-C468EFBB8EB4}" xr6:coauthVersionLast="47" xr6:coauthVersionMax="47" xr10:uidLastSave="{00000000-0000-0000-0000-000000000000}"/>
  <bookViews>
    <workbookView xWindow="390" yWindow="0" windowWidth="28410" windowHeight="15480" firstSheet="2" activeTab="2" xr2:uid="{00000000-000D-0000-FFFF-FFFF00000000}"/>
  </bookViews>
  <sheets>
    <sheet name="Izvješće 06 (2)" sheetId="6" state="hidden" r:id="rId1"/>
    <sheet name="Izvješće 06" sheetId="5" state="hidden" r:id="rId2"/>
    <sheet name="06-26" sheetId="8" r:id="rId3"/>
    <sheet name="Sheet1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5" i="8" l="1"/>
  <c r="D182" i="8"/>
  <c r="D158" i="8" l="1"/>
  <c r="D157" i="8"/>
  <c r="D191" i="8"/>
  <c r="D159" i="8"/>
  <c r="D5" i="8"/>
  <c r="D229" i="8"/>
  <c r="D204" i="8"/>
  <c r="D221" i="8"/>
  <c r="D117" i="8"/>
  <c r="D233" i="8"/>
  <c r="D232" i="8"/>
  <c r="D58" i="8"/>
  <c r="D234" i="8"/>
  <c r="D62" i="8"/>
  <c r="D98" i="8"/>
  <c r="D125" i="8"/>
  <c r="D128" i="8"/>
  <c r="D203" i="8"/>
  <c r="D234" i="5"/>
  <c r="D232" i="5"/>
  <c r="C240" i="5"/>
  <c r="D236" i="5"/>
  <c r="D238" i="5" s="1"/>
  <c r="D59" i="5"/>
  <c r="D237" i="5"/>
  <c r="D63" i="5"/>
  <c r="D232" i="6"/>
  <c r="D6" i="5"/>
  <c r="D155" i="5"/>
  <c r="D160" i="5" s="1"/>
  <c r="D99" i="5"/>
  <c r="D126" i="5"/>
  <c r="D128" i="5" s="1"/>
  <c r="D129" i="5"/>
  <c r="D204" i="5"/>
  <c r="D183" i="5"/>
  <c r="D185" i="5" s="1"/>
  <c r="D205" i="5"/>
  <c r="D118" i="5"/>
  <c r="D191" i="5"/>
  <c r="D192" i="5" s="1"/>
  <c r="D235" i="6"/>
  <c r="D233" i="6"/>
  <c r="D230" i="6"/>
  <c r="D207" i="6"/>
  <c r="D206" i="6"/>
  <c r="D205" i="6"/>
  <c r="D204" i="6"/>
  <c r="D192" i="6"/>
  <c r="D191" i="6"/>
  <c r="D183" i="6"/>
  <c r="D185" i="6" s="1"/>
  <c r="D177" i="6"/>
  <c r="D160" i="6"/>
  <c r="D155" i="6"/>
  <c r="D146" i="6"/>
  <c r="D129" i="6"/>
  <c r="D128" i="6"/>
  <c r="D126" i="6"/>
  <c r="D121" i="6"/>
  <c r="D118" i="6"/>
  <c r="D99" i="6"/>
  <c r="D63" i="6"/>
  <c r="D59" i="6"/>
  <c r="D57" i="6"/>
  <c r="D50" i="6"/>
  <c r="D6" i="6"/>
  <c r="D7" i="6" s="1"/>
  <c r="D236" i="6" s="1"/>
  <c r="D146" i="5"/>
  <c r="D57" i="5"/>
  <c r="D121" i="5"/>
  <c r="D177" i="5"/>
  <c r="D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tc={7A85B8A3-F327-45C0-926D-0B39F861DDC1}</author>
  </authors>
  <commentList>
    <comment ref="D232" authorId="0" shapeId="0" xr:uid="{7A85B8A3-F327-45C0-926D-0B39F861DDC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Nikolina Škrlec jubilarana nagrada
</t>
      </text>
    </comment>
  </commentList>
</comments>
</file>

<file path=xl/sharedStrings.xml><?xml version="1.0" encoding="utf-8"?>
<sst xmlns="http://schemas.openxmlformats.org/spreadsheetml/2006/main" count="1988" uniqueCount="309">
  <si>
    <t>Naziv primatelja
(naziv pravne osobe/ime i prezime fizičke osobe)</t>
  </si>
  <si>
    <t>Osobni identifikacijski broj (OIB) primatelja</t>
  </si>
  <si>
    <t>Sjedište /Prebivalište (grad ili općina) primatelja</t>
  </si>
  <si>
    <t>Vrsta rashoda/izdatka (šifra i naziv ekonomske klasifikacije razine odjeljka sukladno pravilniku kojim se uređuje sustav proračunskog računovodstva i računski plan)</t>
  </si>
  <si>
    <t>ZAGREBAČKI ELEKTRIČNI TRAMVAJ d.o.o.</t>
  </si>
  <si>
    <t>MAKROMIKRO GRUPA d.o.o.</t>
  </si>
  <si>
    <t>GRADSKA LJEKARNA ZAGREB</t>
  </si>
  <si>
    <t>GSKG d.o.o.</t>
  </si>
  <si>
    <t xml:space="preserve">GRAD ZAGREB </t>
  </si>
  <si>
    <t>VODOOPSKRBA I ODVODNJA d.o.o.</t>
  </si>
  <si>
    <t>ZAGREB</t>
  </si>
  <si>
    <t>VELIKA GORICA</t>
  </si>
  <si>
    <t>3221 - Uredski materijal i ostali materijalni rashodi</t>
  </si>
  <si>
    <t>3231 - Usluge telefona, pošte i prijevoza</t>
  </si>
  <si>
    <t>3234 - Komunalne usluge</t>
  </si>
  <si>
    <t>3232 - Usluge tekućeg i investicijskog održavanja</t>
  </si>
  <si>
    <t>3293 - Reprezentacija</t>
  </si>
  <si>
    <t>3431 - Bankarske usluge i usluge platnog prometa</t>
  </si>
  <si>
    <t>3295 - Pristojbe i naknade</t>
  </si>
  <si>
    <t>3223 - Energija</t>
  </si>
  <si>
    <t>3222 - Materijal i sirovine</t>
  </si>
  <si>
    <t>3212 - Naknade za prijevoz, za rad na terenu i odvojeni život</t>
  </si>
  <si>
    <t>3213 - Stručno usavršavanje zaposlenika</t>
  </si>
  <si>
    <t>3111 - Plaće za redovan rad</t>
  </si>
  <si>
    <t>3121 - Ostali rashodi za zaposlene</t>
  </si>
  <si>
    <t>3132 - Doprinosi za obvezno zdravstveno osiguranje</t>
  </si>
  <si>
    <t>3237 - Intelektualne i osobne usluge</t>
  </si>
  <si>
    <t>3291 - Naknade za rad predstavničkih i izvršnih tijela, povjerenstava i slično</t>
  </si>
  <si>
    <t>Naziv isplatitelja:</t>
  </si>
  <si>
    <t>POLIKLINIKA ZA ZAŠTITU DJECE I MLADIH GRADA ZAGREBA</t>
  </si>
  <si>
    <t>Isplaćeni iznos</t>
  </si>
  <si>
    <t>ZAGREBAČKA BANKA d.d.</t>
  </si>
  <si>
    <t>QUALIDADE j.d.o.o.</t>
  </si>
  <si>
    <t>HEP OPSKRBA d.o.o.</t>
  </si>
  <si>
    <t>PROAXIS d.o.o.</t>
  </si>
  <si>
    <t>MCS GRUPA d.o.o.</t>
  </si>
  <si>
    <t>FINANCIJSKA AGENCIJA</t>
  </si>
  <si>
    <t>Ukupno PROAXIS d.o.o.</t>
  </si>
  <si>
    <t>MICHEL d.o.o.</t>
  </si>
  <si>
    <t>ANĐELO ZAGREB j.d.o.o.</t>
  </si>
  <si>
    <t>ALCA ZAGREB d.o.o.</t>
  </si>
  <si>
    <t>TELEMACH HRVATSKA d.o.o.</t>
  </si>
  <si>
    <t>P&amp;F ZAŠTITA d.o.o.</t>
  </si>
  <si>
    <t>KONTO d.o.o.</t>
  </si>
  <si>
    <t>POŽEGA</t>
  </si>
  <si>
    <t>HEP-PLIN d.o.o.</t>
  </si>
  <si>
    <t>Ukupno ALCA ZAGREB d.o.o.:</t>
  </si>
  <si>
    <t>PAMEL d.o.o.</t>
  </si>
  <si>
    <t>GORAN SAČER, obrt za uzgoj akvarijskih riba i bilja</t>
  </si>
  <si>
    <t>Vedran Bilić</t>
  </si>
  <si>
    <t>3237 - Intelektualne i osobne usluge (ugovor o djelu, bruto iznos s doprinosima na bruto)</t>
  </si>
  <si>
    <t>Dinko Gornik</t>
  </si>
  <si>
    <t>3211 - Službena putovanja</t>
  </si>
  <si>
    <t>ZAGREBAČKI HOLDING d.o.o. - ČISTOĆA</t>
  </si>
  <si>
    <t>SPAR HRVATSKA d.o.o.</t>
  </si>
  <si>
    <t>PEKARA DUBRAVICA d.o.o.</t>
  </si>
  <si>
    <t>HP-HRVATSKA POŠTA d.d.</t>
  </si>
  <si>
    <t>03744272526</t>
  </si>
  <si>
    <t>HRVATSKI TELEKOM d.d.</t>
  </si>
  <si>
    <t>UDRUGA POSLODAVACA U ZDRAVSTVU HRVATSKE</t>
  </si>
  <si>
    <t>ZOOM Video Communications Inc.</t>
  </si>
  <si>
    <t>04355267582</t>
  </si>
  <si>
    <t>HRVATSKA RADIOTELEVIZIJA</t>
  </si>
  <si>
    <t>OSIJEK</t>
  </si>
  <si>
    <t>INA - INDUSTRIJA NAFTE  d.d.</t>
  </si>
  <si>
    <t>3233 - Usluge promidžbe i informiranja</t>
  </si>
  <si>
    <t>3294 - Članarine i norme</t>
  </si>
  <si>
    <t>3238 - Računalne usluge</t>
  </si>
  <si>
    <t>3239 - Ostale usluge</t>
  </si>
  <si>
    <t>05873359168</t>
  </si>
  <si>
    <t>KONZUM PLUS d.o.o.</t>
  </si>
  <si>
    <t>ELGRAD d.o.o.</t>
  </si>
  <si>
    <t>VARAŽDIN</t>
  </si>
  <si>
    <t>NOVI INFORMATOR d.o.o.</t>
  </si>
  <si>
    <t>NARODNE NOVINE d.d.</t>
  </si>
  <si>
    <t>FILIDA-PUTNIČKA AGENCIJA D.O.O.</t>
  </si>
  <si>
    <t>UPSI</t>
  </si>
  <si>
    <t xml:space="preserve">FARMACIA </t>
  </si>
  <si>
    <t>Ukupno KONZUM PLUS d.o.o.</t>
  </si>
  <si>
    <t>PRINT STUDIO d.o.o.</t>
  </si>
  <si>
    <t>STUDENTSKI CENTAR U ZAGREBU</t>
  </si>
  <si>
    <t>4224- Medicinska i laboratorijska oprema</t>
  </si>
  <si>
    <t>4221 - Uredska oprema i namještaj</t>
  </si>
  <si>
    <t>03492821167</t>
  </si>
  <si>
    <t>KAUFLAND HRVATSKA k.d.</t>
  </si>
  <si>
    <t>BKR d.o.o.</t>
  </si>
  <si>
    <t>OFFERTISSIMA d.o.o.</t>
  </si>
  <si>
    <t>00643859701</t>
  </si>
  <si>
    <t>UBER</t>
  </si>
  <si>
    <t>KOPI SPEKTAR</t>
  </si>
  <si>
    <t>STAKLO DOM GRUPA d.o.o.</t>
  </si>
  <si>
    <t>LIDL HRVATSKA d.o.o.</t>
  </si>
  <si>
    <t>LIVANA</t>
  </si>
  <si>
    <t>TEB POSLOVNO SAVJETOVANJE</t>
  </si>
  <si>
    <t>NAKLADA SLAP d.o.o.</t>
  </si>
  <si>
    <t>JASTREBARSKO</t>
  </si>
  <si>
    <t>SINAPSA d.o.o.</t>
  </si>
  <si>
    <t>Ukupno: UDRUGA POSLODAVACA U ZDRAVSTVU HRVATSKE</t>
  </si>
  <si>
    <t>HOZJAK j.d.o.o.</t>
  </si>
  <si>
    <t>ISPCAN MEMBERSHIP</t>
  </si>
  <si>
    <t>CROATIA AIRLINES</t>
  </si>
  <si>
    <t>FERALIĆ d.o.o.</t>
  </si>
  <si>
    <t>ZADAR</t>
  </si>
  <si>
    <t>Ukupno: NAKLADA SLAP d.o.o.</t>
  </si>
  <si>
    <t>HRVATSKA UDRUGA ZA PRAVA PACIJENATA</t>
  </si>
  <si>
    <t>USA</t>
  </si>
  <si>
    <t>SPLIT</t>
  </si>
  <si>
    <t>ŽIVA VODA d.o.o.</t>
  </si>
  <si>
    <t>3235 - Zakupnine i najmnine</t>
  </si>
  <si>
    <t>DM- Drogerie markt d.o.o.</t>
  </si>
  <si>
    <t>Ukupno: PEKARA DUBRAVICA d.o.o.</t>
  </si>
  <si>
    <t>RENNY PTO</t>
  </si>
  <si>
    <t>TRGOVAČKI SUD U ZAGREBU</t>
  </si>
  <si>
    <t>WIENER OSIGURANJE</t>
  </si>
  <si>
    <t>MEGA MONT d.o.o.</t>
  </si>
  <si>
    <t>MATULJI</t>
  </si>
  <si>
    <t>UDRUŽENJE ZA PODRŠKU I KREATIVNI RAZVOJ MLADIH</t>
  </si>
  <si>
    <t>TUZLA</t>
  </si>
  <si>
    <t>MILENIJ HOTELI d.o.o.</t>
  </si>
  <si>
    <t>OPATIJA</t>
  </si>
  <si>
    <t>4209926030001</t>
  </si>
  <si>
    <t>3292 - Premije osiguranja</t>
  </si>
  <si>
    <t>VMV SZABO d.o.o.</t>
  </si>
  <si>
    <t>ANTONIO BUJAN, AUTOCENTAR</t>
  </si>
  <si>
    <t>Ukupno: URIHO-ZAGREB</t>
  </si>
  <si>
    <t>URIHO-ZAGREB</t>
  </si>
  <si>
    <t>INFO-IMPERO d.o.o.</t>
  </si>
  <si>
    <t>E-TOURS</t>
  </si>
  <si>
    <t>SURRY HILLS, AUSTRALIA</t>
  </si>
  <si>
    <t>CANVA Pty Ltd</t>
  </si>
  <si>
    <t>CROATIA OSIGURANJE  d.d.</t>
  </si>
  <si>
    <t>GENIUS d.o.o.</t>
  </si>
  <si>
    <t>VICTIM SUPPORT EUROPE</t>
  </si>
  <si>
    <t>BRUSSELS</t>
  </si>
  <si>
    <t>BE0828549254</t>
  </si>
  <si>
    <t>Marija Bačan</t>
  </si>
  <si>
    <t>Iva Ivančić Ravlić</t>
  </si>
  <si>
    <t>CENTAR IGW</t>
  </si>
  <si>
    <t>RI-TELEFAX d.o.o.</t>
  </si>
  <si>
    <t>RIJEKA</t>
  </si>
  <si>
    <t>BHIDAPA</t>
  </si>
  <si>
    <t>SARAJEVO</t>
  </si>
  <si>
    <t>ASJA KRALJEVIĆ, FOCUSPOINT, obrt za usluge</t>
  </si>
  <si>
    <t>4202071240009</t>
  </si>
  <si>
    <t>ROSIP d.o.o.</t>
  </si>
  <si>
    <t>HRVTASKA ZAJEDNICA RAČUNOVOĐA I FINANCIJSKIH DJELATNIKA</t>
  </si>
  <si>
    <t>GRADSKA PLINARA ZAGREB-OPSKRBA</t>
  </si>
  <si>
    <t>ELEKTROTEHNIKA NAPON d.o.o.</t>
  </si>
  <si>
    <t>SPINER d.o.o.</t>
  </si>
  <si>
    <t>VIVID ORIGINAL turist. ag. d.o.o.</t>
  </si>
  <si>
    <t>05821545022</t>
  </si>
  <si>
    <t>UDR. POSLODAVACA U ZDRAVS. HRV.</t>
  </si>
  <si>
    <t>MEDICINSKI FAKULTET-SVEUČ U ZAGR.</t>
  </si>
  <si>
    <t>ERF - SVEUČILIŠTE U ZAGREBU</t>
  </si>
  <si>
    <t>08668346114</t>
  </si>
  <si>
    <t>NOELIA DECONT j.d.o.o.</t>
  </si>
  <si>
    <t>FLIBA d.o.o.</t>
  </si>
  <si>
    <t>HAK-USLUGE d.o.o.</t>
  </si>
  <si>
    <t>Ivan Begovac</t>
  </si>
  <si>
    <t>NZJZ DR. ANDRIJA ŠTAMPRA</t>
  </si>
  <si>
    <t>SPEKTAR PUTOVANJA</t>
  </si>
  <si>
    <t>HRVATSKO UDRUŽENJE ZA BIHEVIORALNO-KOGNITIVNE TERAPIJE</t>
  </si>
  <si>
    <t>PASTOR SERVISI d.o.o.</t>
  </si>
  <si>
    <t>RAKITJE</t>
  </si>
  <si>
    <t>ERGONOVA PILJEK  d.o.o.</t>
  </si>
  <si>
    <t>SVETI KRIŽ ZAČRETJE</t>
  </si>
  <si>
    <t>HRVATSKO UDRUŽENJE ZA KAZNENE ZNANOSTI I PRAKSU</t>
  </si>
  <si>
    <t>STUDIO SPEKTAR</t>
  </si>
  <si>
    <t>SUPERPOZICIJA d.o.o.</t>
  </si>
  <si>
    <t>CONVENTUS CREDO d.o.o.</t>
  </si>
  <si>
    <t>FILOZOFSKI FAKULTET U ZAGREBU</t>
  </si>
  <si>
    <t>JESSICA KINGSLEY PUBLISHERS</t>
  </si>
  <si>
    <t>UK</t>
  </si>
  <si>
    <t>UDRUGA PRAVNIKA U ZDRAVSTVU</t>
  </si>
  <si>
    <t>HOTEL VARAŽDIN d.o.o.</t>
  </si>
  <si>
    <t>08263388075</t>
  </si>
  <si>
    <t>BIOELEKTRONIKA d.o.o.</t>
  </si>
  <si>
    <t>CENTAR SCENA</t>
  </si>
  <si>
    <t>MESSER CROATIA PLIN d.o.o.</t>
  </si>
  <si>
    <t>ČOKOLADNICA d.o.o.</t>
  </si>
  <si>
    <t>Ukupno HP-HRVATSKA POŠTA d.d.</t>
  </si>
  <si>
    <t>3251 - Rash. po osnovi utr. lijekova i potrošnog medic. mat.</t>
  </si>
  <si>
    <t>DRŽAVNI PRORAČUN RH</t>
  </si>
  <si>
    <t>Ukupno DRŽAVNI PRORAČUN RH</t>
  </si>
  <si>
    <t>SECRET ROSES j.d.o.o.</t>
  </si>
  <si>
    <t>NATIONAL INSTITUTE FOR THE CLINICAL APPLICATION OF BEHAVIORAL MEDICINE</t>
  </si>
  <si>
    <t>OGANJ d.o.o.</t>
  </si>
  <si>
    <t>UDRUGA IGRA</t>
  </si>
  <si>
    <t>HRVATSKO PSIHIJATRIJSKO DRUŠTVO</t>
  </si>
  <si>
    <t>KLINIKA ZA PSIHIJATRIJU VRAPČE</t>
  </si>
  <si>
    <t>02217925295</t>
  </si>
  <si>
    <t>I.B. TOP ABILITY j.d.o.o.</t>
  </si>
  <si>
    <t>ROTARY KLUB OSIJEK ACADEMIA</t>
  </si>
  <si>
    <t>CIENCIE MEETINGS</t>
  </si>
  <si>
    <t>3 K.F d.o.o.</t>
  </si>
  <si>
    <t>LONDON</t>
  </si>
  <si>
    <t>SELF-DETERMINATION THEORY d.o.o.</t>
  </si>
  <si>
    <t>3235 - Zakupnine i najamnine</t>
  </si>
  <si>
    <t>AUTOCENTAR AGRAM d.o.o.</t>
  </si>
  <si>
    <t>03785720358</t>
  </si>
  <si>
    <t>TEHNOALFA d.o.o.</t>
  </si>
  <si>
    <t>Ukupno MICHEL d.o.o.</t>
  </si>
  <si>
    <t>Ukupno GRADSKA LJEKARNA ZAGREB:</t>
  </si>
  <si>
    <t>KVANTUM-TIM d.o.o.</t>
  </si>
  <si>
    <t>FURNITURE1 d.o.o.</t>
  </si>
  <si>
    <t>Ukupno KVANTUM-TIM d.o.o.:</t>
  </si>
  <si>
    <t>KERESTINEC</t>
  </si>
  <si>
    <t>ELLABO d.o.o.</t>
  </si>
  <si>
    <t>4224 - Medicinska i laboratorijska oprema</t>
  </si>
  <si>
    <t>SPEKTAR COPI, PRINT I FOTO</t>
  </si>
  <si>
    <t>INFO PULS d.o.o.</t>
  </si>
  <si>
    <t>4227 - Uređaji, strojevi i oprema za ostale namjene</t>
  </si>
  <si>
    <t>OUZOLABOOK INC</t>
  </si>
  <si>
    <t>ANTISEPTICA d.o.o.</t>
  </si>
  <si>
    <t>3251 - Rashodi po osnovi utroška lijekova i potr. med. mater.</t>
  </si>
  <si>
    <t>IKEA Hrvatska d.o.o.</t>
  </si>
  <si>
    <t>Ukupno IKEA HRVATSKA d.o.o.</t>
  </si>
  <si>
    <t>SLANUTAK d.o.o.</t>
  </si>
  <si>
    <t>GUNJA PRIJEVOZ j.d.o.o.</t>
  </si>
  <si>
    <t>COMPAS TRAVEL j.d.o.o.</t>
  </si>
  <si>
    <t>Tomislav Vinačezović</t>
  </si>
  <si>
    <t>VIDEO SIGURNOSNI SUSTAVI d.o.o.</t>
  </si>
  <si>
    <t>BRIGOJEDAC, vl. Sena Puhovski</t>
  </si>
  <si>
    <t>NEUROPIN, vl. Paulina Pavić</t>
  </si>
  <si>
    <t>4223 - Oprema za održavanje i zaštitu</t>
  </si>
  <si>
    <t>4262 - Ulaganja u računalne programe</t>
  </si>
  <si>
    <t>3113- Plaće za prekovremeni rad</t>
  </si>
  <si>
    <t>Ukupno PAMEL d.o.o.</t>
  </si>
  <si>
    <t>ODVJETNIČKO DRUŠTVO RELJIĆ, ZELIĆ, ŽIDANIĆ I MAR d.o.o.</t>
  </si>
  <si>
    <t>PEVEX d.d.</t>
  </si>
  <si>
    <t>SESVETE</t>
  </si>
  <si>
    <t>JEZ USLUGE j.d.o.o.</t>
  </si>
  <si>
    <t>00310079703</t>
  </si>
  <si>
    <t>3224 - Materijal i dijelovi za tekuće i investicijsko održavanje</t>
  </si>
  <si>
    <t>MEDICAL CENTAR d.o.o.</t>
  </si>
  <si>
    <t>06368590597</t>
  </si>
  <si>
    <t>MASTERS EVENTS Ltd</t>
  </si>
  <si>
    <t>YORK</t>
  </si>
  <si>
    <t>Ukupno NARODNE NOVINE d.d.</t>
  </si>
  <si>
    <t>Sanja Bukulin</t>
  </si>
  <si>
    <t>AMALGAMARE d.o.o.</t>
  </si>
  <si>
    <t>MET Croatia Enargy Trade d.o.o.</t>
  </si>
  <si>
    <t>HRVATSKI LIJEČNIČKI ZBOR</t>
  </si>
  <si>
    <t>MAYO CLINIC SCHOOL OF CONTINOUS PROFESSIONAL DEVELOPMENT</t>
  </si>
  <si>
    <t>Ukupno Farmacia</t>
  </si>
  <si>
    <t>San Pablo, Jacksonville (US)</t>
  </si>
  <si>
    <t>IACAPAP (International Association for Child and Adolescent Psychiatry and Allioed Professions)</t>
  </si>
  <si>
    <t>ŠVICARSKA</t>
  </si>
  <si>
    <t>EKUPI  d.o.o.</t>
  </si>
  <si>
    <t>BUZIN</t>
  </si>
  <si>
    <t>JAVNI BILJEŽNIK Melita Čondrić</t>
  </si>
  <si>
    <t>BEA Centar za poremećaj hranjenja</t>
  </si>
  <si>
    <t>00779836098</t>
  </si>
  <si>
    <t>PBZ Card d.o.o.</t>
  </si>
  <si>
    <t>RECOM d.o.o.</t>
  </si>
  <si>
    <t>OPEN AI Ireland Limited</t>
  </si>
  <si>
    <t>IE4143435AH</t>
  </si>
  <si>
    <t>DUBLIN</t>
  </si>
  <si>
    <t>KLINIČKI BOLNIČKI CENTAR ZAGREB</t>
  </si>
  <si>
    <t>Ukupno TELEMACH HRVATSKA d.o.o.:</t>
  </si>
  <si>
    <t>BUĐENJE</t>
  </si>
  <si>
    <t>ALMA CAREER CROATIA  d.o.o.</t>
  </si>
  <si>
    <t>01048724725</t>
  </si>
  <si>
    <t>3225 - Sitni inventar i auto gume</t>
  </si>
  <si>
    <t>POSLOVNO UČILIŠTE EXPERTA</t>
  </si>
  <si>
    <t>BRAINPLAY j.d.o.o.</t>
  </si>
  <si>
    <t>ANNA FREUD .ORG</t>
  </si>
  <si>
    <t>INSTAR CENTAR d.o.o.</t>
  </si>
  <si>
    <t>DOM ZDRAVLJA ZAGREB CENTAR</t>
  </si>
  <si>
    <t>00053084642</t>
  </si>
  <si>
    <t>HARFA d.o.o.</t>
  </si>
  <si>
    <t>3236 - Zdravstvene i veterinarske usluge</t>
  </si>
  <si>
    <t>FAKULTET ZA UPORABNE DRUŽBENE ŠTUDIJE V NOVI GORICI</t>
  </si>
  <si>
    <t>PRIČE JEDNE KUHAČE d.o.o.</t>
  </si>
  <si>
    <t>STUDIO SPEKTAR vl. Nikola Dan Petić</t>
  </si>
  <si>
    <t>NARATIV KOMUNIKACIJE d.o.o.</t>
  </si>
  <si>
    <t>EMDR HRVATSKA</t>
  </si>
  <si>
    <t>RAB</t>
  </si>
  <si>
    <t>LATISA HOME&amp;DECO, Bojan Brežnik s.p.</t>
  </si>
  <si>
    <t>POLZELA</t>
  </si>
  <si>
    <t>SI 10636200</t>
  </si>
  <si>
    <t>NOVA GORICA</t>
  </si>
  <si>
    <t>IZVJEŠĆE O TROŠENJU SREDSTAVA ZA  SVIBANJ 2026. godine</t>
  </si>
  <si>
    <t>SPONA CODE D.O.O.</t>
  </si>
  <si>
    <t>IMPERITO D.O.O.</t>
  </si>
  <si>
    <t>OLYMPIA VODICE d.o.o.</t>
  </si>
  <si>
    <t>VODICE</t>
  </si>
  <si>
    <t>ŠKALEC PROMET D.O.O., RESTORAN GRAŠO</t>
  </si>
  <si>
    <t xml:space="preserve">INSTITUT ZA GRUPNU ANALIZU ZAGREB  - IGA </t>
  </si>
  <si>
    <t>CHAMPIONS, obrt za usluge, vl. Borna Bikić</t>
  </si>
  <si>
    <t>tudentski centar u Zahgrebu</t>
  </si>
  <si>
    <t xml:space="preserve">   </t>
  </si>
  <si>
    <t>KOLDING PRINT d.o.o.</t>
  </si>
  <si>
    <t>HRV.UDR. ZA INTEGRATIVNU PSIHOTER. - HUIP</t>
  </si>
  <si>
    <r>
      <rPr>
        <b/>
        <sz val="12"/>
        <color theme="1"/>
        <rFont val="Calibri"/>
        <family val="2"/>
        <charset val="238"/>
        <scheme val="minor"/>
      </rPr>
      <t xml:space="preserve">NIMA, </t>
    </r>
    <r>
      <rPr>
        <b/>
        <sz val="10"/>
        <color theme="1"/>
        <rFont val="Calibri"/>
        <family val="2"/>
        <charset val="238"/>
        <scheme val="minor"/>
      </rPr>
      <t>obrt za ugostiteljstvo i usluge,                                             vl. Nikola Kristaj i Marin Džeko</t>
    </r>
  </si>
  <si>
    <t>Gerro d.o.o. Bocca MA</t>
  </si>
  <si>
    <t>TONKOVIĆ-SUPER BRAVAR, OBRT ZA BRAVARSKE USLUGE, VL. ROBERT TONKOVIĆ</t>
  </si>
  <si>
    <t>BREZAK, vl. Danijel Brezak</t>
  </si>
  <si>
    <t>VIRJE</t>
  </si>
  <si>
    <t>3433 - Zatezne kamate</t>
  </si>
  <si>
    <t>M.M. - BOBAN - BOBAN d.o.o.</t>
  </si>
  <si>
    <t>KOLOR KLINIKA d.o.o.</t>
  </si>
  <si>
    <t xml:space="preserve">Ukupno isplaćeno6/2026                </t>
  </si>
  <si>
    <t>Snježana Ulovec</t>
  </si>
  <si>
    <t>CENTAR ZA VOZILA HRVATSKE</t>
  </si>
  <si>
    <t xml:space="preserve"> </t>
  </si>
  <si>
    <t>ugovoro o djelu</t>
  </si>
  <si>
    <t>IZVJEŠĆE O TROŠENJU SREDSTAVA ZA LIPANJ 2026. godine</t>
  </si>
  <si>
    <t>4227 - Uređaji, strojevi  i oprema za ostale namijene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</si>
</sst>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lightUp"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0" xfId="0" applyFill="1"/>
    <xf numFmtId="0" fontId="1" fillId="3" borderId="0" xfId="0" applyFont="1" applyFill="1"/>
    <xf numFmtId="0" fontId="0" fillId="5" borderId="5" xfId="0" applyFill="1" applyBorder="1"/>
    <xf numFmtId="0" fontId="0" fillId="5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/>
    <xf numFmtId="0" fontId="1" fillId="4" borderId="2" xfId="0" applyFont="1" applyFill="1" applyBorder="1" applyAlignment="1">
      <alignment vertical="justify"/>
    </xf>
    <xf numFmtId="0" fontId="1" fillId="4" borderId="3" xfId="0" applyFont="1" applyFill="1" applyBorder="1" applyAlignment="1">
      <alignment horizontal="center"/>
    </xf>
    <xf numFmtId="4" fontId="3" fillId="0" borderId="1" xfId="0" applyNumberFormat="1" applyFont="1" applyBorder="1"/>
    <xf numFmtId="4" fontId="1" fillId="4" borderId="2" xfId="0" applyNumberFormat="1" applyFont="1" applyFill="1" applyBorder="1"/>
    <xf numFmtId="4" fontId="0" fillId="0" borderId="0" xfId="0" applyNumberFormat="1"/>
    <xf numFmtId="4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vertical="justify"/>
    </xf>
    <xf numFmtId="164" fontId="0" fillId="0" borderId="0" xfId="0" applyNumberFormat="1" applyAlignment="1">
      <alignment vertical="justify"/>
    </xf>
    <xf numFmtId="0" fontId="0" fillId="5" borderId="6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4" fontId="0" fillId="5" borderId="6" xfId="0" applyNumberFormat="1" applyFill="1" applyBorder="1" applyAlignment="1">
      <alignment horizontal="right" vertical="center"/>
    </xf>
    <xf numFmtId="4" fontId="1" fillId="7" borderId="2" xfId="0" applyNumberFormat="1" applyFont="1" applyFill="1" applyBorder="1"/>
    <xf numFmtId="4" fontId="3" fillId="4" borderId="2" xfId="0" applyNumberFormat="1" applyFont="1" applyFill="1" applyBorder="1"/>
    <xf numFmtId="4" fontId="3" fillId="7" borderId="2" xfId="0" applyNumberFormat="1" applyFont="1" applyFill="1" applyBorder="1"/>
    <xf numFmtId="0" fontId="1" fillId="7" borderId="2" xfId="0" applyFont="1" applyFill="1" applyBorder="1"/>
    <xf numFmtId="0" fontId="1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/>
    </xf>
    <xf numFmtId="4" fontId="0" fillId="0" borderId="0" xfId="0" applyNumberFormat="1" applyAlignment="1">
      <alignment vertical="justify"/>
    </xf>
    <xf numFmtId="0" fontId="1" fillId="7" borderId="2" xfId="0" applyFont="1" applyFill="1" applyBorder="1" applyAlignment="1">
      <alignment vertical="justify"/>
    </xf>
    <xf numFmtId="0" fontId="1" fillId="7" borderId="3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0" fillId="7" borderId="0" xfId="0" applyFill="1"/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wrapText="1"/>
    </xf>
    <xf numFmtId="4" fontId="3" fillId="7" borderId="1" xfId="0" applyNumberFormat="1" applyFont="1" applyFill="1" applyBorder="1"/>
    <xf numFmtId="0" fontId="1" fillId="0" borderId="2" xfId="0" applyFont="1" applyBorder="1"/>
    <xf numFmtId="4" fontId="1" fillId="5" borderId="6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/>
    </xf>
    <xf numFmtId="4" fontId="1" fillId="7" borderId="1" xfId="0" applyNumberFormat="1" applyFont="1" applyFill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0" fontId="1" fillId="10" borderId="3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wrapText="1"/>
    </xf>
    <xf numFmtId="0" fontId="1" fillId="10" borderId="2" xfId="0" applyFont="1" applyFill="1" applyBorder="1"/>
    <xf numFmtId="4" fontId="0" fillId="0" borderId="0" xfId="0" applyNumberFormat="1" applyAlignment="1">
      <alignment horizontal="right"/>
    </xf>
    <xf numFmtId="4" fontId="0" fillId="0" borderId="3" xfId="0" applyNumberForma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/>
    </xf>
    <xf numFmtId="4" fontId="3" fillId="10" borderId="1" xfId="0" applyNumberFormat="1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horizontal="right" vertical="center"/>
    </xf>
    <xf numFmtId="4" fontId="1" fillId="10" borderId="2" xfId="0" applyNumberFormat="1" applyFont="1" applyFill="1" applyBorder="1" applyAlignment="1">
      <alignment horizontal="right"/>
    </xf>
    <xf numFmtId="4" fontId="1" fillId="4" borderId="2" xfId="0" applyNumberFormat="1" applyFont="1" applyFill="1" applyBorder="1" applyAlignment="1">
      <alignment horizontal="right"/>
    </xf>
    <xf numFmtId="4" fontId="0" fillId="10" borderId="0" xfId="0" applyNumberFormat="1" applyFill="1" applyAlignment="1">
      <alignment horizontal="right"/>
    </xf>
    <xf numFmtId="4" fontId="1" fillId="8" borderId="2" xfId="0" applyNumberFormat="1" applyFont="1" applyFill="1" applyBorder="1" applyAlignment="1">
      <alignment horizontal="right"/>
    </xf>
    <xf numFmtId="4" fontId="3" fillId="10" borderId="2" xfId="0" applyNumberFormat="1" applyFont="1" applyFill="1" applyBorder="1" applyAlignment="1">
      <alignment horizontal="right"/>
    </xf>
    <xf numFmtId="4" fontId="1" fillId="7" borderId="2" xfId="0" applyNumberFormat="1" applyFont="1" applyFill="1" applyBorder="1" applyAlignment="1">
      <alignment horizontal="right"/>
    </xf>
    <xf numFmtId="4" fontId="3" fillId="4" borderId="2" xfId="0" applyNumberFormat="1" applyFont="1" applyFill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9" borderId="2" xfId="0" applyNumberFormat="1" applyFont="1" applyFill="1" applyBorder="1" applyAlignment="1">
      <alignment horizontal="right"/>
    </xf>
    <xf numFmtId="0" fontId="0" fillId="10" borderId="0" xfId="0" applyFill="1" applyAlignment="1">
      <alignment horizontal="right"/>
    </xf>
    <xf numFmtId="4" fontId="0" fillId="8" borderId="0" xfId="0" applyNumberFormat="1" applyFill="1" applyAlignment="1">
      <alignment horizontal="right"/>
    </xf>
    <xf numFmtId="4" fontId="1" fillId="10" borderId="0" xfId="0" applyNumberFormat="1" applyFont="1" applyFill="1" applyAlignment="1">
      <alignment horizontal="right"/>
    </xf>
    <xf numFmtId="0" fontId="0" fillId="4" borderId="0" xfId="0" applyFill="1"/>
    <xf numFmtId="4" fontId="0" fillId="4" borderId="0" xfId="0" applyNumberFormat="1" applyFill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top" wrapText="1"/>
    </xf>
    <xf numFmtId="0" fontId="0" fillId="4" borderId="0" xfId="0" applyFill="1" applyAlignment="1">
      <alignment vertical="justify"/>
    </xf>
    <xf numFmtId="4" fontId="0" fillId="4" borderId="0" xfId="0" applyNumberFormat="1" applyFill="1" applyAlignment="1">
      <alignment vertical="justify"/>
    </xf>
    <xf numFmtId="164" fontId="0" fillId="4" borderId="0" xfId="0" applyNumberFormat="1" applyFill="1" applyAlignment="1">
      <alignment vertical="justify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4" borderId="5" xfId="0" applyFill="1" applyBorder="1"/>
    <xf numFmtId="0" fontId="0" fillId="4" borderId="6" xfId="0" applyFill="1" applyBorder="1" applyAlignment="1">
      <alignment horizontal="center" vertical="center"/>
    </xf>
    <xf numFmtId="4" fontId="0" fillId="0" borderId="3" xfId="0" applyNumberFormat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" fontId="0" fillId="3" borderId="0" xfId="0" applyNumberFormat="1" applyFill="1"/>
    <xf numFmtId="4" fontId="1" fillId="4" borderId="1" xfId="0" applyNumberFormat="1" applyFont="1" applyFill="1" applyBorder="1" applyAlignment="1">
      <alignment horizontal="center" vertical="center"/>
    </xf>
    <xf numFmtId="0" fontId="0" fillId="12" borderId="3" xfId="0" applyFill="1" applyBorder="1" applyAlignment="1">
      <alignment horizontal="left" vertical="top" wrapText="1"/>
    </xf>
    <xf numFmtId="0" fontId="0" fillId="12" borderId="3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/>
    </xf>
    <xf numFmtId="0" fontId="0" fillId="12" borderId="2" xfId="0" applyFill="1" applyBorder="1"/>
    <xf numFmtId="4" fontId="0" fillId="12" borderId="1" xfId="0" applyNumberFormat="1" applyFill="1" applyBorder="1" applyAlignment="1">
      <alignment horizontal="right" vertical="center"/>
    </xf>
    <xf numFmtId="0" fontId="0" fillId="12" borderId="3" xfId="0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right" vertical="top" wrapText="1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4" fontId="0" fillId="0" borderId="0" xfId="0" applyNumberFormat="1"/>
    <xf numFmtId="0" fontId="0" fillId="0" borderId="0" xfId="0"/>
  </cellXfs>
  <cellStyles count="1">
    <cellStyle name="Normal" xfId="0" builtinId="0"/>
  </cellStyles>
  <dxfs count="39">
    <dxf>
      <fill>
        <patternFill patternType="solid">
          <fgColor indexed="64"/>
          <bgColor theme="4" tint="0.39997558519241921"/>
        </patternFill>
      </fill>
    </dxf>
    <dxf>
      <numFmt numFmtId="4" formatCode="#,##0.00"/>
      <fill>
        <patternFill patternType="solid">
          <fgColor indexed="64"/>
          <bgColor theme="4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4" formatCode="#,##0.00"/>
      <alignment horizontal="right" textRotation="0" indent="0" justifyLastLine="0" shrinkToFit="0" readingOrder="0"/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fill>
        <patternFill patternType="solid">
          <fgColor rgb="FF000000"/>
          <bgColor rgb="FF9BC2E6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4" tint="0.39997558519241921"/>
        </patternFill>
      </fill>
    </dxf>
    <dxf>
      <numFmt numFmtId="4" formatCode="#,##0.00"/>
      <fill>
        <patternFill patternType="solid">
          <fgColor indexed="64"/>
          <bgColor theme="4" tint="0.399975585192419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  <fill>
        <patternFill patternType="solid">
          <fgColor rgb="FF000000"/>
          <bgColor rgb="FF9BC2E6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/>
        <right/>
        <top style="thin">
          <color indexed="64"/>
        </top>
        <bottom/>
      </border>
    </dxf>
    <dxf>
      <fill>
        <patternFill patternType="solid">
          <fgColor indexed="64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fill>
        <patternFill patternType="solid">
          <fgColor rgb="FF000000"/>
          <bgColor rgb="FF9BC2E6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BF7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ina Sopić" id="{6E54943E-A2F7-4A0A-B883-F678615F338C}" userId="S-1-5-21-642492732-416951450-645990482-315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AE6DB2-10B4-40F4-91F6-E293DB29BD8B}" name="Table13242" displayName="Table13242" ref="A4:E236" totalsRowCount="1" headerRowDxfId="26" dataDxfId="24" totalsRowDxfId="22" headerRowBorderDxfId="25" tableBorderDxfId="23" totalsRowBorderDxfId="21">
  <autoFilter ref="A4:E235" xr:uid="{F4AC888D-8C3B-4A6B-87C4-1B1D7BC05784}"/>
  <sortState xmlns:xlrd2="http://schemas.microsoft.com/office/spreadsheetml/2017/richdata2" ref="A5:E235">
    <sortCondition ref="A5:A235"/>
  </sortState>
  <tableColumns count="5">
    <tableColumn id="2" xr3:uid="{7D5572B6-0CFB-46DB-A050-2AEF5E48FCDB}" name="Naziv primatelja_x000a_(naziv pravne osobe/ime i prezime fizičke osobe)" dataDxfId="20" totalsRowDxfId="19"/>
    <tableColumn id="3" xr3:uid="{864D6F64-6A08-46DB-BB5D-EF2200B8BAA1}" name="Osobni identifikacijski broj (OIB) primatelja" dataDxfId="18" totalsRowDxfId="17"/>
    <tableColumn id="4" xr3:uid="{92214B3E-BCCD-42F4-9DAB-FD8A697256A1}" name="Sjedište /Prebivalište (grad ili općina) primatelja" totalsRowLabel="Ukupno isplaćeno6/2026                " totalsRowDxfId="16"/>
    <tableColumn id="5" xr3:uid="{AD92FED2-5A50-46D0-8C61-281B66C80628}" name="Isplaćeni iznos" totalsRowFunction="custom" totalsRowDxfId="15">
      <totalsRowFormula>SUM(D7:D235)</totalsRowFormula>
    </tableColumn>
    <tableColumn id="7" xr3:uid="{855890C6-F145-4358-A822-0DB278E78F12}" name="Vrsta rashoda/izdatka (šifra i naziv ekonomske klasifikacije razine odjeljka sukladno pravilniku kojim se uređuje sustav proračunskog računovodstva i računski plan)" totalsRow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82F571-30FA-4456-AD5B-92C3BEB07E7F}" name="Table1324" displayName="Table1324" ref="A4:E236" totalsRowCount="1" headerRowDxfId="13" dataDxfId="11" totalsRowDxfId="9" headerRowBorderDxfId="12" tableBorderDxfId="10" totalsRowBorderDxfId="8">
  <autoFilter ref="A4:E235" xr:uid="{F4AC888D-8C3B-4A6B-87C4-1B1D7BC05784}"/>
  <sortState xmlns:xlrd2="http://schemas.microsoft.com/office/spreadsheetml/2017/richdata2" ref="A5:E235">
    <sortCondition ref="A5:A235"/>
  </sortState>
  <tableColumns count="5">
    <tableColumn id="2" xr3:uid="{0209338D-9573-4FE5-903E-2230769A79DD}" name="Naziv primatelja_x000a_(naziv pravne osobe/ime i prezime fizičke osobe)" dataDxfId="7" totalsRowDxfId="6"/>
    <tableColumn id="3" xr3:uid="{CE0B6715-9D47-4436-B830-06E8F11DC305}" name="Osobni identifikacijski broj (OIB) primatelja" dataDxfId="5" totalsRowDxfId="4"/>
    <tableColumn id="4" xr3:uid="{7B721D24-EA7E-49BF-87F9-216F80674AF8}" name="Sjedište /Prebivalište (grad ili općina) primatelja" totalsRowLabel="Ukupno isplaćeno6/2026                " totalsRowDxfId="3"/>
    <tableColumn id="5" xr3:uid="{2890672F-E61C-48E3-9779-527CFBECA103}" name="Isplaćeni iznos" totalsRowFunction="sum" dataDxfId="2" totalsRowDxfId="1"/>
    <tableColumn id="7" xr3:uid="{DEA6AED0-D343-405D-AAB9-A36DDA73D345}" name="Vrsta rashoda/izdatka (šifra i naziv ekonomske klasifikacije razine odjeljka sukladno pravilniku kojim se uređuje sustav proračunskog računovodstva i računski plan)" totalsRow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921962-3F6F-4B43-A6D6-C0322816ECBF}" name="Table13243" displayName="Table13243" ref="A4:E235" totalsRowCount="1" headerRowDxfId="38" dataDxfId="36" totalsRowDxfId="34" headerRowBorderDxfId="37" tableBorderDxfId="35" totalsRowBorderDxfId="33">
  <autoFilter ref="A4:E234" xr:uid="{DB921962-3F6F-4B43-A6D6-C0322816ECBF}">
    <filterColumn colId="3">
      <customFilters>
        <customFilter operator="notEqual" val=" "/>
      </customFilters>
    </filterColumn>
  </autoFilter>
  <sortState xmlns:xlrd2="http://schemas.microsoft.com/office/spreadsheetml/2017/richdata2" ref="A5:E234">
    <sortCondition ref="A5:A234"/>
  </sortState>
  <tableColumns count="5">
    <tableColumn id="2" xr3:uid="{2576A5D3-3E78-495E-9BC9-2A8FC3503413}" name="Naziv primatelja_x000a_(naziv pravne osobe/ime i prezime fizičke osobe)" totalsRowDxfId="32"/>
    <tableColumn id="3" xr3:uid="{ABB71BA4-6A44-4F57-9FEF-2F5359536811}" name="Osobni identifikacijski broj (OIB) primatelja" totalsRowDxfId="31"/>
    <tableColumn id="4" xr3:uid="{CA1CBDD0-0D9F-4BCD-BF35-1A653D4D1BEE}" name="Sjedište /Prebivalište (grad ili općina) primatelja" totalsRowLabel="Ukupno isplaćeno6/2026                " totalsRowDxfId="30"/>
    <tableColumn id="5" xr3:uid="{11104B77-8E6C-4742-B7B3-CD1BA8AF0C24}" name="Isplaćeni iznos" totalsRowFunction="custom" dataDxfId="29" totalsRowDxfId="28">
      <totalsRowFormula>SUBTOTAL(109,Table13243[Isplaćeni iznos])-D159-D191</totalsRowFormula>
    </tableColumn>
    <tableColumn id="7" xr3:uid="{EC2ADD2D-8923-4EFC-909A-A94DA4A26C49}" name="Vrsta rashoda/izdatka (šifra i naziv ekonomske klasifikacije razine odjeljka sukladno pravilniku kojim se uređuje sustav proračunskog računovodstva i računski plan)" totalsRow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32" dT="2026-06-23T09:02:20.26" personId="{6E54943E-A2F7-4A0A-B883-F678615F338C}" id="{7A85B8A3-F327-45C0-926D-0B39F861DDC1}">
    <text xml:space="preserve">Nikolina Škrlec jubilarana nagrada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CF3E9-7F8C-48AE-9A34-908460EBEBD7}">
  <sheetPr>
    <pageSetUpPr fitToPage="1"/>
  </sheetPr>
  <dimension ref="A1:AF239"/>
  <sheetViews>
    <sheetView topLeftCell="A217" workbookViewId="0">
      <selection activeCell="D233" sqref="D233"/>
    </sheetView>
  </sheetViews>
  <sheetFormatPr defaultRowHeight="15" x14ac:dyDescent="0.25"/>
  <cols>
    <col min="1" max="1" width="46.42578125" customWidth="1"/>
    <col min="2" max="2" width="23.42578125" customWidth="1"/>
    <col min="3" max="3" width="22.28515625" customWidth="1"/>
    <col min="4" max="4" width="17.7109375" style="25" customWidth="1"/>
    <col min="5" max="5" width="54.85546875" customWidth="1"/>
    <col min="6" max="6" width="13.85546875" hidden="1" customWidth="1"/>
    <col min="7" max="95" width="11.140625" customWidth="1"/>
    <col min="96" max="995" width="12.140625" customWidth="1"/>
    <col min="996" max="9995" width="13.140625" customWidth="1"/>
    <col min="9996" max="16384" width="14.140625" customWidth="1"/>
  </cols>
  <sheetData>
    <row r="1" spans="1:32" x14ac:dyDescent="0.25">
      <c r="A1" s="4" t="s">
        <v>28</v>
      </c>
      <c r="B1" s="3"/>
      <c r="C1" s="3"/>
      <c r="E1" s="3"/>
    </row>
    <row r="2" spans="1:32" x14ac:dyDescent="0.25">
      <c r="A2" s="4" t="s">
        <v>29</v>
      </c>
      <c r="B2" s="3"/>
      <c r="C2" s="3"/>
      <c r="E2" s="3"/>
    </row>
    <row r="3" spans="1:32" ht="27.75" customHeight="1" x14ac:dyDescent="0.25">
      <c r="A3" s="3"/>
      <c r="B3" s="109" t="s">
        <v>282</v>
      </c>
      <c r="C3" s="109"/>
      <c r="D3" s="109"/>
      <c r="E3" s="3"/>
    </row>
    <row r="4" spans="1:32" ht="57.6" customHeight="1" x14ac:dyDescent="0.25">
      <c r="A4" s="1" t="s">
        <v>0</v>
      </c>
      <c r="B4" s="1" t="s">
        <v>1</v>
      </c>
      <c r="C4" s="1" t="s">
        <v>2</v>
      </c>
      <c r="D4" s="26" t="s">
        <v>30</v>
      </c>
      <c r="E4" s="2" t="s">
        <v>3</v>
      </c>
    </row>
    <row r="5" spans="1:32" ht="14.25" customHeight="1" x14ac:dyDescent="0.25">
      <c r="A5" s="7"/>
      <c r="B5" s="8"/>
      <c r="C5" s="9"/>
      <c r="D5" s="23"/>
      <c r="E5" s="10"/>
    </row>
    <row r="6" spans="1:32" x14ac:dyDescent="0.25">
      <c r="A6" s="50" t="s">
        <v>40</v>
      </c>
      <c r="B6" s="8">
        <v>58353015102</v>
      </c>
      <c r="C6" s="9" t="s">
        <v>10</v>
      </c>
      <c r="D6" s="51">
        <f>12.69+859.34</f>
        <v>872.03000000000009</v>
      </c>
      <c r="E6" s="10" t="s">
        <v>12</v>
      </c>
    </row>
    <row r="7" spans="1:32" x14ac:dyDescent="0.25">
      <c r="A7" s="39" t="s">
        <v>46</v>
      </c>
      <c r="B7" s="11"/>
      <c r="C7" s="12"/>
      <c r="D7" s="51">
        <f>D6</f>
        <v>872.03000000000009</v>
      </c>
      <c r="E7" s="10"/>
      <c r="G7" s="111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8" spans="1:32" x14ac:dyDescent="0.25">
      <c r="A8" s="7" t="s">
        <v>261</v>
      </c>
      <c r="B8" s="8">
        <v>14273924910</v>
      </c>
      <c r="C8" s="9" t="s">
        <v>10</v>
      </c>
      <c r="D8" s="9"/>
      <c r="E8" s="10" t="s">
        <v>65</v>
      </c>
    </row>
    <row r="9" spans="1:32" ht="16.5" customHeight="1" x14ac:dyDescent="0.25">
      <c r="A9" s="7" t="s">
        <v>240</v>
      </c>
      <c r="B9" s="8">
        <v>36700853212</v>
      </c>
      <c r="C9" s="9" t="s">
        <v>10</v>
      </c>
      <c r="D9" s="9"/>
      <c r="E9" s="10" t="s">
        <v>22</v>
      </c>
    </row>
    <row r="10" spans="1:32" x14ac:dyDescent="0.25">
      <c r="A10" s="30" t="s">
        <v>39</v>
      </c>
      <c r="B10" s="13">
        <v>95800408564</v>
      </c>
      <c r="C10" s="14" t="s">
        <v>10</v>
      </c>
      <c r="D10" s="9"/>
      <c r="E10" s="10" t="s">
        <v>15</v>
      </c>
    </row>
    <row r="11" spans="1:32" x14ac:dyDescent="0.25">
      <c r="A11" s="30" t="s">
        <v>266</v>
      </c>
      <c r="B11" s="8"/>
      <c r="C11" s="9" t="s">
        <v>195</v>
      </c>
      <c r="D11" s="9"/>
      <c r="E11" s="10" t="s">
        <v>22</v>
      </c>
    </row>
    <row r="12" spans="1:32" x14ac:dyDescent="0.25">
      <c r="A12" s="30" t="s">
        <v>213</v>
      </c>
      <c r="B12" s="8">
        <v>65383803641</v>
      </c>
      <c r="C12" s="9" t="s">
        <v>10</v>
      </c>
      <c r="D12" s="9"/>
      <c r="E12" s="10" t="s">
        <v>12</v>
      </c>
    </row>
    <row r="13" spans="1:32" x14ac:dyDescent="0.25">
      <c r="A13" s="30" t="s">
        <v>198</v>
      </c>
      <c r="B13" s="15" t="s">
        <v>199</v>
      </c>
      <c r="C13" s="9" t="s">
        <v>10</v>
      </c>
      <c r="D13" s="9"/>
      <c r="E13" s="10" t="s">
        <v>68</v>
      </c>
    </row>
    <row r="14" spans="1:32" x14ac:dyDescent="0.25">
      <c r="A14" s="30" t="s">
        <v>251</v>
      </c>
      <c r="B14" s="15" t="s">
        <v>252</v>
      </c>
      <c r="C14" s="9" t="s">
        <v>10</v>
      </c>
      <c r="D14" s="9"/>
      <c r="E14" s="10" t="s">
        <v>22</v>
      </c>
    </row>
    <row r="15" spans="1:32" x14ac:dyDescent="0.25">
      <c r="A15" s="30" t="s">
        <v>140</v>
      </c>
      <c r="B15" s="15" t="s">
        <v>143</v>
      </c>
      <c r="C15" s="9" t="s">
        <v>141</v>
      </c>
      <c r="D15" s="9"/>
      <c r="E15" s="10" t="s">
        <v>22</v>
      </c>
    </row>
    <row r="16" spans="1:32" x14ac:dyDescent="0.25">
      <c r="A16" s="30" t="s">
        <v>176</v>
      </c>
      <c r="B16" s="15">
        <v>47204464015</v>
      </c>
      <c r="C16" s="9" t="s">
        <v>10</v>
      </c>
      <c r="D16" s="9"/>
      <c r="E16" s="10" t="s">
        <v>15</v>
      </c>
    </row>
    <row r="17" spans="1:5" ht="16.5" customHeight="1" x14ac:dyDescent="0.25">
      <c r="A17" s="30" t="s">
        <v>85</v>
      </c>
      <c r="B17" s="8">
        <v>19972711060</v>
      </c>
      <c r="C17" s="9" t="s">
        <v>10</v>
      </c>
      <c r="D17" s="9"/>
      <c r="E17" s="10" t="s">
        <v>20</v>
      </c>
    </row>
    <row r="18" spans="1:5" ht="16.5" customHeight="1" x14ac:dyDescent="0.25">
      <c r="A18" s="30" t="s">
        <v>265</v>
      </c>
      <c r="B18" s="8">
        <v>90593675249</v>
      </c>
      <c r="C18" s="9" t="s">
        <v>10</v>
      </c>
      <c r="D18" s="9"/>
      <c r="E18" s="10" t="s">
        <v>22</v>
      </c>
    </row>
    <row r="19" spans="1:5" ht="16.5" customHeight="1" x14ac:dyDescent="0.25">
      <c r="A19" s="30" t="s">
        <v>260</v>
      </c>
      <c r="B19" s="15" t="s">
        <v>262</v>
      </c>
      <c r="C19" s="9" t="s">
        <v>10</v>
      </c>
      <c r="D19" s="9"/>
      <c r="E19" s="10" t="s">
        <v>22</v>
      </c>
    </row>
    <row r="20" spans="1:5" x14ac:dyDescent="0.25">
      <c r="A20" s="30" t="s">
        <v>129</v>
      </c>
      <c r="B20" s="8"/>
      <c r="C20" s="9" t="s">
        <v>128</v>
      </c>
      <c r="D20" s="9"/>
      <c r="E20" s="10" t="s">
        <v>66</v>
      </c>
    </row>
    <row r="21" spans="1:5" x14ac:dyDescent="0.25">
      <c r="A21" s="30" t="s">
        <v>137</v>
      </c>
      <c r="B21" s="8">
        <v>66792088275</v>
      </c>
      <c r="C21" s="9" t="s">
        <v>10</v>
      </c>
      <c r="D21" s="9"/>
      <c r="E21" s="10" t="s">
        <v>22</v>
      </c>
    </row>
    <row r="22" spans="1:5" x14ac:dyDescent="0.25">
      <c r="A22" s="30" t="s">
        <v>177</v>
      </c>
      <c r="B22" s="8">
        <v>13340748444</v>
      </c>
      <c r="C22" s="9" t="s">
        <v>10</v>
      </c>
      <c r="D22" s="9"/>
      <c r="E22" s="10" t="s">
        <v>15</v>
      </c>
    </row>
    <row r="23" spans="1:5" x14ac:dyDescent="0.25">
      <c r="A23" s="40" t="s">
        <v>304</v>
      </c>
      <c r="B23" s="41">
        <v>73294314024</v>
      </c>
      <c r="C23" s="9" t="s">
        <v>10</v>
      </c>
      <c r="D23" s="49">
        <v>6.64</v>
      </c>
      <c r="E23" s="10"/>
    </row>
    <row r="24" spans="1:5" x14ac:dyDescent="0.25">
      <c r="A24" s="30" t="s">
        <v>193</v>
      </c>
      <c r="B24" s="8"/>
      <c r="C24" s="9" t="s">
        <v>195</v>
      </c>
      <c r="D24" s="9"/>
      <c r="E24" s="10" t="s">
        <v>22</v>
      </c>
    </row>
    <row r="25" spans="1:5" x14ac:dyDescent="0.25">
      <c r="A25" s="30" t="s">
        <v>100</v>
      </c>
      <c r="B25" s="8">
        <v>24640993045</v>
      </c>
      <c r="C25" s="9" t="s">
        <v>10</v>
      </c>
      <c r="D25" s="9"/>
      <c r="E25" s="10" t="s">
        <v>52</v>
      </c>
    </row>
    <row r="26" spans="1:5" x14ac:dyDescent="0.25">
      <c r="A26" s="30" t="s">
        <v>169</v>
      </c>
      <c r="B26" s="8">
        <v>94766180676</v>
      </c>
      <c r="C26" s="9" t="s">
        <v>10</v>
      </c>
      <c r="D26" s="9"/>
      <c r="E26" s="10" t="s">
        <v>22</v>
      </c>
    </row>
    <row r="27" spans="1:5" x14ac:dyDescent="0.25">
      <c r="A27" s="30" t="s">
        <v>219</v>
      </c>
      <c r="B27" s="8">
        <v>74969125378</v>
      </c>
      <c r="C27" s="9" t="s">
        <v>10</v>
      </c>
      <c r="D27" s="9"/>
      <c r="E27" s="10" t="s">
        <v>13</v>
      </c>
    </row>
    <row r="28" spans="1:5" x14ac:dyDescent="0.25">
      <c r="A28" s="45" t="s">
        <v>130</v>
      </c>
      <c r="B28" s="8">
        <v>26187994862</v>
      </c>
      <c r="C28" s="9" t="s">
        <v>10</v>
      </c>
      <c r="D28" s="9">
        <v>2136.52</v>
      </c>
      <c r="E28" s="10" t="s">
        <v>121</v>
      </c>
    </row>
    <row r="29" spans="1:5" x14ac:dyDescent="0.25">
      <c r="A29" s="30" t="s">
        <v>179</v>
      </c>
      <c r="B29" s="8">
        <v>87186759718</v>
      </c>
      <c r="C29" s="9" t="s">
        <v>10</v>
      </c>
      <c r="D29" s="9"/>
      <c r="E29" s="10" t="s">
        <v>16</v>
      </c>
    </row>
    <row r="30" spans="1:5" x14ac:dyDescent="0.25">
      <c r="A30" s="30" t="s">
        <v>109</v>
      </c>
      <c r="B30" s="8">
        <v>94124811986</v>
      </c>
      <c r="C30" s="9" t="s">
        <v>10</v>
      </c>
      <c r="D30" s="9"/>
      <c r="E30" s="10" t="s">
        <v>12</v>
      </c>
    </row>
    <row r="31" spans="1:5" x14ac:dyDescent="0.25">
      <c r="A31" s="30" t="s">
        <v>268</v>
      </c>
      <c r="B31" s="15" t="s">
        <v>269</v>
      </c>
      <c r="C31" s="9" t="s">
        <v>10</v>
      </c>
      <c r="D31" s="9"/>
      <c r="E31" s="10" t="s">
        <v>271</v>
      </c>
    </row>
    <row r="32" spans="1:5" ht="15.75" customHeight="1" x14ac:dyDescent="0.25">
      <c r="A32" s="30" t="s">
        <v>182</v>
      </c>
      <c r="B32" s="8">
        <v>18683136487</v>
      </c>
      <c r="C32" s="9" t="s">
        <v>10</v>
      </c>
      <c r="D32" s="9"/>
      <c r="E32" s="10" t="s">
        <v>299</v>
      </c>
    </row>
    <row r="33" spans="1:5" x14ac:dyDescent="0.25">
      <c r="A33" s="30" t="s">
        <v>182</v>
      </c>
      <c r="B33" s="18">
        <v>18683136487</v>
      </c>
      <c r="C33" s="19" t="s">
        <v>10</v>
      </c>
      <c r="D33" s="9"/>
      <c r="E33" s="20" t="s">
        <v>22</v>
      </c>
    </row>
    <row r="34" spans="1:5" x14ac:dyDescent="0.25">
      <c r="A34" s="30" t="s">
        <v>183</v>
      </c>
      <c r="B34" s="8"/>
      <c r="C34" s="9"/>
      <c r="D34" s="9"/>
      <c r="E34" s="10"/>
    </row>
    <row r="35" spans="1:5" x14ac:dyDescent="0.25">
      <c r="A35" s="30" t="s">
        <v>276</v>
      </c>
      <c r="B35" s="13">
        <v>26577221764</v>
      </c>
      <c r="C35" s="9" t="s">
        <v>277</v>
      </c>
      <c r="D35" s="9">
        <v>352</v>
      </c>
      <c r="E35" s="10" t="s">
        <v>22</v>
      </c>
    </row>
    <row r="36" spans="1:5" x14ac:dyDescent="0.25">
      <c r="A36" s="30" t="s">
        <v>153</v>
      </c>
      <c r="B36" s="13">
        <v>34967762426</v>
      </c>
      <c r="C36" s="9" t="s">
        <v>10</v>
      </c>
      <c r="D36" s="9"/>
      <c r="E36" s="10" t="s">
        <v>22</v>
      </c>
    </row>
    <row r="37" spans="1:5" x14ac:dyDescent="0.25">
      <c r="A37" s="30" t="s">
        <v>164</v>
      </c>
      <c r="B37" s="13">
        <v>43699365561</v>
      </c>
      <c r="C37" s="9" t="s">
        <v>165</v>
      </c>
      <c r="D37" s="9"/>
      <c r="E37" s="10" t="s">
        <v>82</v>
      </c>
    </row>
    <row r="38" spans="1:5" x14ac:dyDescent="0.25">
      <c r="A38" s="30" t="s">
        <v>248</v>
      </c>
      <c r="B38" s="13">
        <v>64567085531</v>
      </c>
      <c r="C38" s="9" t="s">
        <v>249</v>
      </c>
      <c r="D38" s="9"/>
      <c r="E38" s="10" t="s">
        <v>211</v>
      </c>
    </row>
    <row r="39" spans="1:5" x14ac:dyDescent="0.25">
      <c r="A39" s="30" t="s">
        <v>207</v>
      </c>
      <c r="B39" s="13">
        <v>48062605125</v>
      </c>
      <c r="C39" s="9" t="s">
        <v>10</v>
      </c>
      <c r="D39" s="9"/>
      <c r="E39" s="10" t="s">
        <v>20</v>
      </c>
    </row>
    <row r="40" spans="1:5" x14ac:dyDescent="0.25">
      <c r="A40" s="30" t="s">
        <v>147</v>
      </c>
      <c r="B40" s="13">
        <v>38525814508</v>
      </c>
      <c r="C40" s="9" t="s">
        <v>10</v>
      </c>
      <c r="D40" s="9"/>
      <c r="E40" s="10" t="s">
        <v>20</v>
      </c>
    </row>
    <row r="41" spans="1:5" x14ac:dyDescent="0.25">
      <c r="A41" s="30" t="s">
        <v>71</v>
      </c>
      <c r="B41" s="13">
        <v>62360702119</v>
      </c>
      <c r="C41" s="8" t="s">
        <v>72</v>
      </c>
      <c r="D41" s="9"/>
      <c r="E41" s="10" t="s">
        <v>81</v>
      </c>
    </row>
    <row r="42" spans="1:5" x14ac:dyDescent="0.25">
      <c r="A42" s="30" t="s">
        <v>127</v>
      </c>
      <c r="B42" s="13">
        <v>11578972258</v>
      </c>
      <c r="C42" s="8" t="s">
        <v>10</v>
      </c>
      <c r="D42" s="9"/>
      <c r="E42" s="10" t="s">
        <v>52</v>
      </c>
    </row>
    <row r="43" spans="1:5" ht="30" x14ac:dyDescent="0.25">
      <c r="A43" s="30" t="s">
        <v>272</v>
      </c>
      <c r="B43" s="13" t="s">
        <v>280</v>
      </c>
      <c r="C43" s="9" t="s">
        <v>281</v>
      </c>
      <c r="D43" s="9"/>
      <c r="E43" s="10" t="s">
        <v>22</v>
      </c>
    </row>
    <row r="44" spans="1:5" x14ac:dyDescent="0.25">
      <c r="A44" s="30" t="s">
        <v>77</v>
      </c>
      <c r="B44" s="13">
        <v>85267957976</v>
      </c>
      <c r="C44" s="9" t="s">
        <v>10</v>
      </c>
      <c r="D44" s="9"/>
      <c r="E44" s="10" t="s">
        <v>214</v>
      </c>
    </row>
    <row r="45" spans="1:5" x14ac:dyDescent="0.25">
      <c r="A45" s="30" t="s">
        <v>77</v>
      </c>
      <c r="B45" s="13">
        <v>85267957976</v>
      </c>
      <c r="C45" s="9" t="s">
        <v>10</v>
      </c>
      <c r="D45" s="9"/>
      <c r="E45" s="10" t="s">
        <v>12</v>
      </c>
    </row>
    <row r="46" spans="1:5" x14ac:dyDescent="0.25">
      <c r="A46" s="30" t="s">
        <v>244</v>
      </c>
      <c r="B46" s="13"/>
      <c r="C46" s="8"/>
      <c r="D46" s="9"/>
      <c r="E46" s="10"/>
    </row>
    <row r="47" spans="1:5" x14ac:dyDescent="0.25">
      <c r="A47" s="30" t="s">
        <v>101</v>
      </c>
      <c r="B47" s="13">
        <v>14280792027</v>
      </c>
      <c r="C47" s="8" t="s">
        <v>102</v>
      </c>
      <c r="D47" s="9"/>
      <c r="E47" s="10" t="s">
        <v>22</v>
      </c>
    </row>
    <row r="48" spans="1:5" ht="13.5" customHeight="1" x14ac:dyDescent="0.25">
      <c r="A48" s="30" t="s">
        <v>75</v>
      </c>
      <c r="B48" s="13">
        <v>57524651551</v>
      </c>
      <c r="C48" s="9" t="s">
        <v>10</v>
      </c>
      <c r="D48" s="9"/>
      <c r="E48" s="10" t="s">
        <v>52</v>
      </c>
    </row>
    <row r="49" spans="1:5" x14ac:dyDescent="0.25">
      <c r="A49" s="30" t="s">
        <v>170</v>
      </c>
      <c r="B49" s="13">
        <v>90633715804</v>
      </c>
      <c r="C49" s="9" t="s">
        <v>10</v>
      </c>
      <c r="D49" s="9"/>
      <c r="E49" s="10" t="s">
        <v>22</v>
      </c>
    </row>
    <row r="50" spans="1:5" x14ac:dyDescent="0.25">
      <c r="A50" s="30" t="s">
        <v>36</v>
      </c>
      <c r="B50" s="13">
        <v>85821130368</v>
      </c>
      <c r="C50" s="14" t="s">
        <v>10</v>
      </c>
      <c r="D50" s="55">
        <f>64.7+2.83</f>
        <v>67.53</v>
      </c>
      <c r="E50" s="10" t="s">
        <v>17</v>
      </c>
    </row>
    <row r="51" spans="1:5" x14ac:dyDescent="0.25">
      <c r="A51" s="30" t="s">
        <v>156</v>
      </c>
      <c r="B51" s="13">
        <v>30777726033</v>
      </c>
      <c r="C51" s="14" t="s">
        <v>10</v>
      </c>
      <c r="D51" s="9"/>
      <c r="E51" s="10" t="s">
        <v>82</v>
      </c>
    </row>
    <row r="52" spans="1:5" x14ac:dyDescent="0.25">
      <c r="A52" s="30" t="s">
        <v>204</v>
      </c>
      <c r="B52" s="13">
        <v>33412662987</v>
      </c>
      <c r="C52" s="14" t="s">
        <v>206</v>
      </c>
      <c r="D52" s="9"/>
      <c r="E52" s="10" t="s">
        <v>82</v>
      </c>
    </row>
    <row r="53" spans="1:5" x14ac:dyDescent="0.25">
      <c r="A53" s="30" t="s">
        <v>131</v>
      </c>
      <c r="B53" s="13">
        <v>13604886584</v>
      </c>
      <c r="C53" s="14" t="s">
        <v>10</v>
      </c>
      <c r="D53" s="9"/>
      <c r="E53" s="10" t="s">
        <v>15</v>
      </c>
    </row>
    <row r="54" spans="1:5" x14ac:dyDescent="0.25">
      <c r="A54" s="30" t="s">
        <v>295</v>
      </c>
      <c r="B54" s="13">
        <v>13321923957</v>
      </c>
      <c r="C54" s="14" t="s">
        <v>10</v>
      </c>
      <c r="D54" s="9"/>
      <c r="E54" s="10" t="s">
        <v>16</v>
      </c>
    </row>
    <row r="55" spans="1:5" x14ac:dyDescent="0.25">
      <c r="A55" s="45" t="s">
        <v>8</v>
      </c>
      <c r="B55" s="13">
        <v>61817894938</v>
      </c>
      <c r="C55" s="14" t="s">
        <v>10</v>
      </c>
      <c r="D55" s="36">
        <v>125.08</v>
      </c>
      <c r="E55" s="10" t="s">
        <v>14</v>
      </c>
    </row>
    <row r="56" spans="1:5" x14ac:dyDescent="0.25">
      <c r="A56" s="45" t="s">
        <v>6</v>
      </c>
      <c r="B56" s="46">
        <v>37268254106</v>
      </c>
      <c r="C56" s="47" t="s">
        <v>10</v>
      </c>
      <c r="D56" s="36">
        <v>215.8</v>
      </c>
      <c r="E56" s="39" t="s">
        <v>214</v>
      </c>
    </row>
    <row r="57" spans="1:5" x14ac:dyDescent="0.25">
      <c r="A57" s="45" t="s">
        <v>202</v>
      </c>
      <c r="B57" s="46"/>
      <c r="C57" s="47"/>
      <c r="D57" s="36">
        <f>D56</f>
        <v>215.8</v>
      </c>
      <c r="E57" s="39"/>
    </row>
    <row r="58" spans="1:5" x14ac:dyDescent="0.25">
      <c r="A58" s="30" t="s">
        <v>146</v>
      </c>
      <c r="B58" s="13">
        <v>74364571096</v>
      </c>
      <c r="C58" s="14" t="s">
        <v>10</v>
      </c>
      <c r="D58" s="24"/>
      <c r="E58" s="10" t="s">
        <v>19</v>
      </c>
    </row>
    <row r="59" spans="1:5" x14ac:dyDescent="0.25">
      <c r="A59" s="45" t="s">
        <v>7</v>
      </c>
      <c r="B59" s="13" t="s">
        <v>57</v>
      </c>
      <c r="C59" s="14" t="s">
        <v>10</v>
      </c>
      <c r="D59" s="48">
        <f>412.21+134.48</f>
        <v>546.68999999999994</v>
      </c>
      <c r="E59" s="10" t="s">
        <v>14</v>
      </c>
    </row>
    <row r="60" spans="1:5" x14ac:dyDescent="0.25">
      <c r="A60" s="30" t="s">
        <v>218</v>
      </c>
      <c r="B60" s="13">
        <v>79044094484</v>
      </c>
      <c r="C60" s="14" t="s">
        <v>10</v>
      </c>
      <c r="D60" s="24"/>
      <c r="E60" s="10" t="s">
        <v>13</v>
      </c>
    </row>
    <row r="61" spans="1:5" x14ac:dyDescent="0.25">
      <c r="A61" s="30" t="s">
        <v>157</v>
      </c>
      <c r="B61" s="13">
        <v>27985234094</v>
      </c>
      <c r="C61" s="14" t="s">
        <v>10</v>
      </c>
      <c r="D61" s="24"/>
      <c r="E61" s="10" t="s">
        <v>66</v>
      </c>
    </row>
    <row r="62" spans="1:5" x14ac:dyDescent="0.25">
      <c r="A62" s="30" t="s">
        <v>270</v>
      </c>
      <c r="B62" s="13">
        <v>51223715781</v>
      </c>
      <c r="C62" s="14" t="s">
        <v>106</v>
      </c>
      <c r="D62" s="24"/>
      <c r="E62" s="10" t="s">
        <v>12</v>
      </c>
    </row>
    <row r="63" spans="1:5" x14ac:dyDescent="0.25">
      <c r="A63" s="45" t="s">
        <v>33</v>
      </c>
      <c r="B63" s="13">
        <v>63073332379</v>
      </c>
      <c r="C63" s="14" t="s">
        <v>10</v>
      </c>
      <c r="D63" s="36">
        <f>861+945.95</f>
        <v>1806.95</v>
      </c>
      <c r="E63" s="10" t="s">
        <v>19</v>
      </c>
    </row>
    <row r="64" spans="1:5" x14ac:dyDescent="0.25">
      <c r="A64" s="30" t="s">
        <v>174</v>
      </c>
      <c r="B64" s="13">
        <v>23950119865</v>
      </c>
      <c r="C64" s="14" t="s">
        <v>72</v>
      </c>
      <c r="D64" s="24"/>
      <c r="E64" s="10" t="s">
        <v>52</v>
      </c>
    </row>
    <row r="65" spans="1:5" x14ac:dyDescent="0.25">
      <c r="A65" s="30" t="s">
        <v>98</v>
      </c>
      <c r="B65" s="13">
        <v>17730557062</v>
      </c>
      <c r="C65" s="14" t="s">
        <v>10</v>
      </c>
      <c r="D65" s="24"/>
      <c r="E65" s="10" t="s">
        <v>12</v>
      </c>
    </row>
    <row r="66" spans="1:5" x14ac:dyDescent="0.25">
      <c r="A66" s="30" t="s">
        <v>45</v>
      </c>
      <c r="B66" s="13">
        <v>41317489366</v>
      </c>
      <c r="C66" s="14" t="s">
        <v>63</v>
      </c>
      <c r="D66" s="24"/>
      <c r="E66" s="10" t="s">
        <v>19</v>
      </c>
    </row>
    <row r="67" spans="1:5" x14ac:dyDescent="0.25">
      <c r="A67" s="45" t="s">
        <v>56</v>
      </c>
      <c r="B67" s="13">
        <v>87311810356</v>
      </c>
      <c r="C67" s="14" t="s">
        <v>11</v>
      </c>
      <c r="D67" s="36">
        <v>682.92</v>
      </c>
      <c r="E67" s="10" t="s">
        <v>13</v>
      </c>
    </row>
    <row r="68" spans="1:5" x14ac:dyDescent="0.25">
      <c r="A68" s="30" t="s">
        <v>56</v>
      </c>
      <c r="B68" s="13">
        <v>87311810357</v>
      </c>
      <c r="C68" s="14" t="s">
        <v>11</v>
      </c>
      <c r="D68" s="24"/>
      <c r="E68" s="10" t="s">
        <v>68</v>
      </c>
    </row>
    <row r="69" spans="1:5" x14ac:dyDescent="0.25">
      <c r="A69" s="30" t="s">
        <v>180</v>
      </c>
      <c r="B69" s="13"/>
      <c r="C69" s="14"/>
      <c r="D69" s="24"/>
      <c r="E69" s="10"/>
    </row>
    <row r="70" spans="1:5" x14ac:dyDescent="0.25">
      <c r="A70" s="45" t="s">
        <v>62</v>
      </c>
      <c r="B70" s="13">
        <v>68419124305</v>
      </c>
      <c r="C70" s="14" t="s">
        <v>10</v>
      </c>
      <c r="D70" s="36">
        <v>42.48</v>
      </c>
      <c r="E70" s="10" t="s">
        <v>18</v>
      </c>
    </row>
    <row r="71" spans="1:5" x14ac:dyDescent="0.25">
      <c r="A71" s="30" t="s">
        <v>242</v>
      </c>
      <c r="B71" s="13">
        <v>60192951611</v>
      </c>
      <c r="C71" s="14" t="s">
        <v>10</v>
      </c>
      <c r="D71" s="24"/>
      <c r="E71" s="10" t="s">
        <v>22</v>
      </c>
    </row>
    <row r="72" spans="1:5" ht="15.75" customHeight="1" x14ac:dyDescent="0.25">
      <c r="A72" s="30" t="s">
        <v>188</v>
      </c>
      <c r="B72" s="13">
        <v>90537984151</v>
      </c>
      <c r="C72" s="14" t="s">
        <v>10</v>
      </c>
      <c r="D72" s="24"/>
      <c r="E72" s="10" t="s">
        <v>66</v>
      </c>
    </row>
    <row r="73" spans="1:5" x14ac:dyDescent="0.25">
      <c r="A73" s="30" t="s">
        <v>293</v>
      </c>
      <c r="B73" s="13">
        <v>45535699512</v>
      </c>
      <c r="C73" s="14" t="s">
        <v>10</v>
      </c>
      <c r="D73" s="24">
        <v>270</v>
      </c>
      <c r="E73" s="10" t="s">
        <v>22</v>
      </c>
    </row>
    <row r="74" spans="1:5" x14ac:dyDescent="0.25">
      <c r="A74" s="30" t="s">
        <v>104</v>
      </c>
      <c r="B74" s="13">
        <v>26375458871</v>
      </c>
      <c r="C74" s="14" t="s">
        <v>106</v>
      </c>
      <c r="D74" s="24"/>
      <c r="E74" s="10" t="s">
        <v>66</v>
      </c>
    </row>
    <row r="75" spans="1:5" ht="30" x14ac:dyDescent="0.25">
      <c r="A75" s="30" t="s">
        <v>145</v>
      </c>
      <c r="B75" s="13">
        <v>75508100288</v>
      </c>
      <c r="C75" s="14" t="s">
        <v>10</v>
      </c>
      <c r="D75" s="24"/>
      <c r="E75" s="10" t="s">
        <v>22</v>
      </c>
    </row>
    <row r="76" spans="1:5" x14ac:dyDescent="0.25">
      <c r="A76" s="30" t="s">
        <v>58</v>
      </c>
      <c r="B76" s="13">
        <v>81793146560</v>
      </c>
      <c r="C76" s="14" t="s">
        <v>10</v>
      </c>
      <c r="D76" s="24"/>
      <c r="E76" s="10" t="s">
        <v>65</v>
      </c>
    </row>
    <row r="77" spans="1:5" ht="30" x14ac:dyDescent="0.25">
      <c r="A77" s="45" t="s">
        <v>161</v>
      </c>
      <c r="B77" s="13">
        <v>21705117910</v>
      </c>
      <c r="C77" s="14" t="s">
        <v>10</v>
      </c>
      <c r="D77" s="36">
        <v>120</v>
      </c>
      <c r="E77" s="10" t="s">
        <v>22</v>
      </c>
    </row>
    <row r="78" spans="1:5" ht="30.75" customHeight="1" x14ac:dyDescent="0.25">
      <c r="A78" s="30" t="s">
        <v>166</v>
      </c>
      <c r="B78" s="13">
        <v>89986866813</v>
      </c>
      <c r="C78" s="14" t="s">
        <v>10</v>
      </c>
      <c r="D78" s="24"/>
      <c r="E78" s="10" t="s">
        <v>66</v>
      </c>
    </row>
    <row r="79" spans="1:5" ht="20.25" customHeight="1" x14ac:dyDescent="0.25">
      <c r="A79" s="30" t="s">
        <v>191</v>
      </c>
      <c r="B79" s="13">
        <v>76963045568</v>
      </c>
      <c r="C79" s="14" t="s">
        <v>10</v>
      </c>
      <c r="D79" s="24"/>
      <c r="E79" s="10" t="s">
        <v>13</v>
      </c>
    </row>
    <row r="80" spans="1:5" ht="15.75" customHeight="1" x14ac:dyDescent="0.25">
      <c r="A80" s="30" t="s">
        <v>284</v>
      </c>
      <c r="B80" s="13">
        <v>90979617408</v>
      </c>
      <c r="C80" s="14" t="s">
        <v>10</v>
      </c>
      <c r="D80" s="24"/>
      <c r="E80" s="10" t="s">
        <v>82</v>
      </c>
    </row>
    <row r="81" spans="1:5" x14ac:dyDescent="0.25">
      <c r="A81" s="45" t="s">
        <v>288</v>
      </c>
      <c r="B81" s="13">
        <v>88357839718</v>
      </c>
      <c r="C81" s="14" t="s">
        <v>10</v>
      </c>
      <c r="D81" s="36">
        <v>90</v>
      </c>
      <c r="E81" s="10" t="s">
        <v>22</v>
      </c>
    </row>
    <row r="82" spans="1:5" x14ac:dyDescent="0.25">
      <c r="A82" s="30" t="s">
        <v>64</v>
      </c>
      <c r="B82" s="13">
        <v>27759560625</v>
      </c>
      <c r="C82" s="14" t="s">
        <v>10</v>
      </c>
      <c r="D82" s="24"/>
      <c r="E82" s="10" t="s">
        <v>19</v>
      </c>
    </row>
    <row r="83" spans="1:5" x14ac:dyDescent="0.25">
      <c r="A83" s="30" t="s">
        <v>267</v>
      </c>
      <c r="B83" s="13">
        <v>64308723629</v>
      </c>
      <c r="C83" s="14" t="s">
        <v>10</v>
      </c>
      <c r="D83" s="24"/>
      <c r="E83" s="10" t="s">
        <v>211</v>
      </c>
    </row>
    <row r="84" spans="1:5" x14ac:dyDescent="0.25">
      <c r="A84" s="30" t="s">
        <v>215</v>
      </c>
      <c r="B84" s="13">
        <v>21523879111</v>
      </c>
      <c r="C84" s="14" t="s">
        <v>10</v>
      </c>
      <c r="D84" s="24"/>
      <c r="E84" s="10" t="s">
        <v>82</v>
      </c>
    </row>
    <row r="85" spans="1:5" x14ac:dyDescent="0.25">
      <c r="A85" s="30" t="s">
        <v>215</v>
      </c>
      <c r="B85" s="13">
        <v>21523879111</v>
      </c>
      <c r="C85" s="14" t="s">
        <v>10</v>
      </c>
      <c r="D85" s="24"/>
      <c r="E85" s="10" t="s">
        <v>68</v>
      </c>
    </row>
    <row r="86" spans="1:5" x14ac:dyDescent="0.25">
      <c r="A86" s="30" t="s">
        <v>216</v>
      </c>
      <c r="B86" s="13"/>
      <c r="C86" s="14"/>
      <c r="D86" s="24"/>
      <c r="E86" s="10"/>
    </row>
    <row r="87" spans="1:5" x14ac:dyDescent="0.25">
      <c r="A87" s="30" t="s">
        <v>126</v>
      </c>
      <c r="B87" s="13">
        <v>59125377038</v>
      </c>
      <c r="C87" s="14" t="s">
        <v>10</v>
      </c>
      <c r="D87" s="24"/>
      <c r="E87" s="10" t="s">
        <v>108</v>
      </c>
    </row>
    <row r="88" spans="1:5" x14ac:dyDescent="0.25">
      <c r="A88" s="30" t="s">
        <v>210</v>
      </c>
      <c r="B88" s="13">
        <v>43150843424</v>
      </c>
      <c r="C88" s="14" t="s">
        <v>10</v>
      </c>
      <c r="D88" s="24"/>
      <c r="E88" s="10" t="s">
        <v>22</v>
      </c>
    </row>
    <row r="89" spans="1:5" ht="30" x14ac:dyDescent="0.25">
      <c r="A89" s="30" t="s">
        <v>246</v>
      </c>
      <c r="B89" s="13"/>
      <c r="C89" s="14" t="s">
        <v>247</v>
      </c>
      <c r="D89" s="24"/>
      <c r="E89" s="10" t="s">
        <v>66</v>
      </c>
    </row>
    <row r="90" spans="1:5" x14ac:dyDescent="0.25">
      <c r="A90" s="30" t="s">
        <v>99</v>
      </c>
      <c r="B90" s="13"/>
      <c r="C90" s="14" t="s">
        <v>105</v>
      </c>
      <c r="D90" s="24"/>
      <c r="E90" s="10" t="s">
        <v>66</v>
      </c>
    </row>
    <row r="91" spans="1:5" x14ac:dyDescent="0.25">
      <c r="A91" s="30" t="s">
        <v>250</v>
      </c>
      <c r="B91" s="13">
        <v>99520478773</v>
      </c>
      <c r="C91" s="14" t="s">
        <v>10</v>
      </c>
      <c r="D91" s="24"/>
      <c r="E91" s="10" t="s">
        <v>18</v>
      </c>
    </row>
    <row r="92" spans="1:5" x14ac:dyDescent="0.25">
      <c r="A92" s="30" t="s">
        <v>231</v>
      </c>
      <c r="B92" s="13" t="s">
        <v>232</v>
      </c>
      <c r="C92" s="14" t="s">
        <v>10</v>
      </c>
      <c r="D92" s="24"/>
      <c r="E92" s="10" t="s">
        <v>13</v>
      </c>
    </row>
    <row r="93" spans="1:5" x14ac:dyDescent="0.25">
      <c r="A93" s="30" t="s">
        <v>171</v>
      </c>
      <c r="B93" s="13"/>
      <c r="C93" s="14" t="s">
        <v>172</v>
      </c>
      <c r="D93" s="24"/>
      <c r="E93" s="10" t="s">
        <v>12</v>
      </c>
    </row>
    <row r="94" spans="1:5" x14ac:dyDescent="0.25">
      <c r="A94" s="30" t="s">
        <v>84</v>
      </c>
      <c r="B94" s="13">
        <v>47432874968</v>
      </c>
      <c r="C94" s="14" t="s">
        <v>10</v>
      </c>
      <c r="D94" s="24"/>
      <c r="E94" s="10" t="s">
        <v>20</v>
      </c>
    </row>
    <row r="95" spans="1:5" x14ac:dyDescent="0.25">
      <c r="A95" s="30" t="s">
        <v>258</v>
      </c>
      <c r="B95" s="13">
        <v>46377257342</v>
      </c>
      <c r="C95" s="14" t="s">
        <v>10</v>
      </c>
      <c r="D95" s="24"/>
      <c r="E95" s="10" t="s">
        <v>22</v>
      </c>
    </row>
    <row r="96" spans="1:5" x14ac:dyDescent="0.25">
      <c r="A96" s="30" t="s">
        <v>189</v>
      </c>
      <c r="B96" s="13">
        <v>86937855002</v>
      </c>
      <c r="C96" s="14" t="s">
        <v>10</v>
      </c>
      <c r="D96" s="24"/>
      <c r="E96" s="10" t="s">
        <v>22</v>
      </c>
    </row>
    <row r="97" spans="1:5" x14ac:dyDescent="0.25">
      <c r="A97" s="40" t="s">
        <v>301</v>
      </c>
      <c r="B97" s="46">
        <v>7818083813</v>
      </c>
      <c r="C97" s="14" t="s">
        <v>10</v>
      </c>
      <c r="D97" s="38">
        <v>1323.75</v>
      </c>
      <c r="E97" s="39" t="s">
        <v>68</v>
      </c>
    </row>
    <row r="98" spans="1:5" x14ac:dyDescent="0.25">
      <c r="A98" s="45" t="s">
        <v>43</v>
      </c>
      <c r="B98" s="13">
        <v>59143170280</v>
      </c>
      <c r="C98" s="14" t="s">
        <v>44</v>
      </c>
      <c r="D98" s="36">
        <v>275</v>
      </c>
      <c r="E98" s="10" t="s">
        <v>67</v>
      </c>
    </row>
    <row r="99" spans="1:5" x14ac:dyDescent="0.25">
      <c r="A99" s="45" t="s">
        <v>70</v>
      </c>
      <c r="B99" s="13">
        <v>62226620908</v>
      </c>
      <c r="C99" s="14" t="s">
        <v>10</v>
      </c>
      <c r="D99" s="36">
        <f>39.86+18.11</f>
        <v>57.97</v>
      </c>
      <c r="E99" s="39" t="s">
        <v>16</v>
      </c>
    </row>
    <row r="100" spans="1:5" x14ac:dyDescent="0.25">
      <c r="A100" s="30" t="s">
        <v>70</v>
      </c>
      <c r="B100" s="13">
        <v>62226620908</v>
      </c>
      <c r="C100" s="14" t="s">
        <v>10</v>
      </c>
      <c r="D100" s="24"/>
      <c r="E100" s="10" t="s">
        <v>68</v>
      </c>
    </row>
    <row r="101" spans="1:5" x14ac:dyDescent="0.25">
      <c r="A101" s="30" t="s">
        <v>70</v>
      </c>
      <c r="B101" s="13">
        <v>62226620908</v>
      </c>
      <c r="C101" s="14" t="s">
        <v>10</v>
      </c>
      <c r="D101" s="24"/>
      <c r="E101" s="10" t="s">
        <v>12</v>
      </c>
    </row>
    <row r="102" spans="1:5" x14ac:dyDescent="0.25">
      <c r="A102" s="30" t="s">
        <v>78</v>
      </c>
      <c r="B102" s="13"/>
      <c r="C102" s="14"/>
      <c r="D102" s="24"/>
      <c r="E102" s="10"/>
    </row>
    <row r="103" spans="1:5" x14ac:dyDescent="0.25">
      <c r="A103" s="30" t="s">
        <v>89</v>
      </c>
      <c r="B103" s="13">
        <v>84269705191</v>
      </c>
      <c r="C103" s="14" t="s">
        <v>10</v>
      </c>
      <c r="D103" s="24"/>
      <c r="E103" s="10" t="s">
        <v>68</v>
      </c>
    </row>
    <row r="104" spans="1:5" x14ac:dyDescent="0.25">
      <c r="A104" s="30" t="s">
        <v>292</v>
      </c>
      <c r="B104" s="13">
        <v>3429095529</v>
      </c>
      <c r="C104" s="14" t="s">
        <v>10</v>
      </c>
      <c r="D104" s="24"/>
      <c r="E104" s="10" t="s">
        <v>68</v>
      </c>
    </row>
    <row r="105" spans="1:5" x14ac:dyDescent="0.25">
      <c r="A105" s="30" t="s">
        <v>203</v>
      </c>
      <c r="B105" s="13">
        <v>56616753620</v>
      </c>
      <c r="C105" s="14" t="s">
        <v>163</v>
      </c>
      <c r="D105" s="24"/>
      <c r="E105" s="10" t="s">
        <v>82</v>
      </c>
    </row>
    <row r="106" spans="1:5" x14ac:dyDescent="0.25">
      <c r="A106" s="30" t="s">
        <v>203</v>
      </c>
      <c r="B106" s="13">
        <v>56616753620</v>
      </c>
      <c r="C106" s="14" t="s">
        <v>163</v>
      </c>
      <c r="D106" s="24"/>
      <c r="E106" s="10" t="s">
        <v>82</v>
      </c>
    </row>
    <row r="107" spans="1:5" x14ac:dyDescent="0.25">
      <c r="A107" s="30" t="s">
        <v>203</v>
      </c>
      <c r="B107" s="13">
        <v>56616753620</v>
      </c>
      <c r="C107" s="14" t="s">
        <v>163</v>
      </c>
      <c r="D107" s="24"/>
      <c r="E107" s="10" t="s">
        <v>20</v>
      </c>
    </row>
    <row r="108" spans="1:5" x14ac:dyDescent="0.25">
      <c r="A108" s="30" t="s">
        <v>205</v>
      </c>
      <c r="B108" s="13"/>
      <c r="C108" s="14"/>
      <c r="D108" s="24"/>
      <c r="E108" s="10"/>
    </row>
    <row r="109" spans="1:5" x14ac:dyDescent="0.25">
      <c r="A109" s="30" t="s">
        <v>91</v>
      </c>
      <c r="B109" s="13">
        <v>66089976432</v>
      </c>
      <c r="C109" s="14" t="s">
        <v>10</v>
      </c>
      <c r="D109" s="24"/>
      <c r="E109" s="10" t="s">
        <v>20</v>
      </c>
    </row>
    <row r="110" spans="1:5" ht="14.25" customHeight="1" x14ac:dyDescent="0.25">
      <c r="A110" s="30" t="s">
        <v>278</v>
      </c>
      <c r="B110" s="13">
        <v>81725888904</v>
      </c>
      <c r="C110" s="14" t="s">
        <v>279</v>
      </c>
      <c r="D110" s="24"/>
      <c r="E110" s="10" t="s">
        <v>68</v>
      </c>
    </row>
    <row r="111" spans="1:5" ht="30" x14ac:dyDescent="0.25">
      <c r="A111" s="30" t="s">
        <v>243</v>
      </c>
      <c r="B111" s="13"/>
      <c r="C111" s="14" t="s">
        <v>245</v>
      </c>
      <c r="D111" s="24"/>
      <c r="E111" s="10" t="s">
        <v>22</v>
      </c>
    </row>
    <row r="112" spans="1:5" x14ac:dyDescent="0.25">
      <c r="A112" s="30" t="s">
        <v>5</v>
      </c>
      <c r="B112" s="13">
        <v>50467974870</v>
      </c>
      <c r="C112" s="14" t="s">
        <v>11</v>
      </c>
      <c r="D112" s="24"/>
      <c r="E112" s="10" t="s">
        <v>12</v>
      </c>
    </row>
    <row r="113" spans="1:5" x14ac:dyDescent="0.25">
      <c r="A113" s="30" t="s">
        <v>236</v>
      </c>
      <c r="B113" s="13"/>
      <c r="C113" s="14" t="s">
        <v>237</v>
      </c>
      <c r="D113" s="24"/>
      <c r="E113" s="10" t="s">
        <v>22</v>
      </c>
    </row>
    <row r="114" spans="1:5" x14ac:dyDescent="0.25">
      <c r="A114" s="45" t="s">
        <v>35</v>
      </c>
      <c r="B114" s="13" t="s">
        <v>61</v>
      </c>
      <c r="C114" s="14" t="s">
        <v>10</v>
      </c>
      <c r="D114" s="36">
        <v>100</v>
      </c>
      <c r="E114" s="10" t="s">
        <v>15</v>
      </c>
    </row>
    <row r="115" spans="1:5" x14ac:dyDescent="0.25">
      <c r="A115" s="30" t="s">
        <v>234</v>
      </c>
      <c r="B115" s="13" t="s">
        <v>235</v>
      </c>
      <c r="C115" s="14" t="s">
        <v>10</v>
      </c>
      <c r="D115" s="24"/>
      <c r="E115" s="10" t="s">
        <v>208</v>
      </c>
    </row>
    <row r="116" spans="1:5" x14ac:dyDescent="0.25">
      <c r="A116" s="30" t="s">
        <v>152</v>
      </c>
      <c r="B116" s="13">
        <v>45001686598</v>
      </c>
      <c r="C116" s="14" t="s">
        <v>10</v>
      </c>
      <c r="D116" s="24"/>
      <c r="E116" s="10" t="s">
        <v>22</v>
      </c>
    </row>
    <row r="117" spans="1:5" x14ac:dyDescent="0.25">
      <c r="A117" s="30" t="s">
        <v>178</v>
      </c>
      <c r="B117" s="13">
        <v>32179081874</v>
      </c>
      <c r="C117" s="14" t="s">
        <v>10</v>
      </c>
      <c r="D117" s="24"/>
      <c r="E117" s="10" t="s">
        <v>15</v>
      </c>
    </row>
    <row r="118" spans="1:5" x14ac:dyDescent="0.25">
      <c r="A118" s="45" t="s">
        <v>241</v>
      </c>
      <c r="B118" s="46">
        <v>85106651596</v>
      </c>
      <c r="C118" s="47" t="s">
        <v>10</v>
      </c>
      <c r="D118" s="36">
        <f>377.14+204.72</f>
        <v>581.86</v>
      </c>
      <c r="E118" s="39" t="s">
        <v>19</v>
      </c>
    </row>
    <row r="119" spans="1:5" x14ac:dyDescent="0.25">
      <c r="A119" s="30" t="s">
        <v>38</v>
      </c>
      <c r="B119" s="13">
        <v>26240899420</v>
      </c>
      <c r="C119" s="14" t="s">
        <v>10</v>
      </c>
      <c r="D119" s="24"/>
      <c r="E119" s="10" t="s">
        <v>67</v>
      </c>
    </row>
    <row r="120" spans="1:5" x14ac:dyDescent="0.25">
      <c r="A120" s="45" t="s">
        <v>38</v>
      </c>
      <c r="B120" s="13">
        <v>26240899420</v>
      </c>
      <c r="C120" s="14" t="s">
        <v>10</v>
      </c>
      <c r="D120" s="36">
        <v>162.5</v>
      </c>
      <c r="E120" s="10" t="s">
        <v>68</v>
      </c>
    </row>
    <row r="121" spans="1:5" ht="12.75" customHeight="1" x14ac:dyDescent="0.25">
      <c r="A121" s="45" t="s">
        <v>201</v>
      </c>
      <c r="B121" s="13"/>
      <c r="C121" s="14"/>
      <c r="D121" s="36">
        <f>D120</f>
        <v>162.5</v>
      </c>
      <c r="E121" s="10"/>
    </row>
    <row r="122" spans="1:5" x14ac:dyDescent="0.25">
      <c r="A122" s="30" t="s">
        <v>118</v>
      </c>
      <c r="B122" s="13">
        <v>78796880101</v>
      </c>
      <c r="C122" s="14" t="s">
        <v>119</v>
      </c>
      <c r="D122" s="24"/>
      <c r="E122" s="10" t="s">
        <v>52</v>
      </c>
    </row>
    <row r="123" spans="1:5" x14ac:dyDescent="0.25">
      <c r="A123" s="40" t="s">
        <v>300</v>
      </c>
      <c r="B123" s="41">
        <v>53656152979</v>
      </c>
      <c r="C123" s="47" t="s">
        <v>10</v>
      </c>
      <c r="D123" s="38">
        <v>82.4</v>
      </c>
      <c r="E123" s="39" t="s">
        <v>16</v>
      </c>
    </row>
    <row r="124" spans="1:5" x14ac:dyDescent="0.25">
      <c r="A124" s="30" t="s">
        <v>275</v>
      </c>
      <c r="B124" s="13">
        <v>13651947568</v>
      </c>
      <c r="C124" s="14" t="s">
        <v>10</v>
      </c>
      <c r="D124" s="24"/>
      <c r="E124" s="10" t="s">
        <v>26</v>
      </c>
    </row>
    <row r="125" spans="1:5" ht="0.75" customHeight="1" x14ac:dyDescent="0.25">
      <c r="A125" s="30" t="s">
        <v>114</v>
      </c>
      <c r="B125" s="13">
        <v>64536314217</v>
      </c>
      <c r="C125" s="14" t="s">
        <v>115</v>
      </c>
      <c r="D125" s="24"/>
      <c r="E125" s="10" t="s">
        <v>15</v>
      </c>
    </row>
    <row r="126" spans="1:5" x14ac:dyDescent="0.25">
      <c r="A126" s="30" t="s">
        <v>94</v>
      </c>
      <c r="B126" s="13">
        <v>70108447975</v>
      </c>
      <c r="C126" s="14" t="s">
        <v>95</v>
      </c>
      <c r="D126" s="24">
        <f>330.4+3756.84</f>
        <v>4087.2400000000002</v>
      </c>
      <c r="E126" s="10" t="s">
        <v>12</v>
      </c>
    </row>
    <row r="127" spans="1:5" x14ac:dyDescent="0.25">
      <c r="A127" s="30" t="s">
        <v>94</v>
      </c>
      <c r="B127" s="13">
        <v>70108447975</v>
      </c>
      <c r="C127" s="14" t="s">
        <v>95</v>
      </c>
      <c r="D127" s="24"/>
      <c r="E127" s="10" t="s">
        <v>22</v>
      </c>
    </row>
    <row r="128" spans="1:5" ht="19.5" customHeight="1" x14ac:dyDescent="0.25">
      <c r="A128" s="45" t="s">
        <v>103</v>
      </c>
      <c r="B128" s="13"/>
      <c r="C128" s="14"/>
      <c r="D128" s="36">
        <f>D126+D127</f>
        <v>4087.2400000000002</v>
      </c>
      <c r="E128" s="10"/>
    </row>
    <row r="129" spans="1:5" x14ac:dyDescent="0.25">
      <c r="A129" s="45" t="s">
        <v>74</v>
      </c>
      <c r="B129" s="13">
        <v>64546066176</v>
      </c>
      <c r="C129" s="14" t="s">
        <v>10</v>
      </c>
      <c r="D129" s="36">
        <f>86.63+125.49+48.38</f>
        <v>260.5</v>
      </c>
      <c r="E129" s="10" t="s">
        <v>12</v>
      </c>
    </row>
    <row r="130" spans="1:5" x14ac:dyDescent="0.25">
      <c r="A130" s="30" t="s">
        <v>74</v>
      </c>
      <c r="B130" s="13">
        <v>64546066177</v>
      </c>
      <c r="C130" s="14" t="s">
        <v>10</v>
      </c>
      <c r="D130" s="24"/>
      <c r="E130" s="10" t="s">
        <v>65</v>
      </c>
    </row>
    <row r="131" spans="1:5" ht="16.5" customHeight="1" x14ac:dyDescent="0.25">
      <c r="A131" s="30" t="s">
        <v>238</v>
      </c>
      <c r="B131" s="13"/>
      <c r="C131" s="14"/>
      <c r="D131" s="24"/>
      <c r="E131" s="10"/>
    </row>
    <row r="132" spans="1:5" ht="30" x14ac:dyDescent="0.25">
      <c r="A132" s="30" t="s">
        <v>185</v>
      </c>
      <c r="B132" s="13"/>
      <c r="C132" s="14" t="s">
        <v>105</v>
      </c>
      <c r="D132" s="24"/>
      <c r="E132" s="10" t="s">
        <v>22</v>
      </c>
    </row>
    <row r="133" spans="1:5" ht="14.25" customHeight="1" x14ac:dyDescent="0.25">
      <c r="A133" s="30" t="s">
        <v>159</v>
      </c>
      <c r="B133" s="13">
        <v>33392005961</v>
      </c>
      <c r="C133" s="14" t="s">
        <v>10</v>
      </c>
      <c r="D133" s="24"/>
      <c r="E133" s="10" t="s">
        <v>14</v>
      </c>
    </row>
    <row r="134" spans="1:5" x14ac:dyDescent="0.25">
      <c r="A134" s="30" t="s">
        <v>155</v>
      </c>
      <c r="B134" s="13" t="s">
        <v>154</v>
      </c>
      <c r="C134" s="14" t="s">
        <v>10</v>
      </c>
      <c r="D134" s="24"/>
      <c r="E134" s="10" t="s">
        <v>68</v>
      </c>
    </row>
    <row r="135" spans="1:5" x14ac:dyDescent="0.25">
      <c r="A135" s="30" t="s">
        <v>73</v>
      </c>
      <c r="B135" s="13" t="s">
        <v>83</v>
      </c>
      <c r="C135" s="14" t="s">
        <v>10</v>
      </c>
      <c r="D135" s="24"/>
      <c r="E135" s="10" t="s">
        <v>12</v>
      </c>
    </row>
    <row r="136" spans="1:5" ht="30" x14ac:dyDescent="0.25">
      <c r="A136" s="30" t="s">
        <v>228</v>
      </c>
      <c r="B136" s="13">
        <v>65986891408</v>
      </c>
      <c r="C136" s="14" t="s">
        <v>10</v>
      </c>
      <c r="D136" s="24"/>
      <c r="E136" s="10" t="s">
        <v>26</v>
      </c>
    </row>
    <row r="137" spans="1:5" x14ac:dyDescent="0.25">
      <c r="A137" s="30" t="s">
        <v>186</v>
      </c>
      <c r="B137" s="13">
        <v>10077695689</v>
      </c>
      <c r="C137" s="14" t="s">
        <v>10</v>
      </c>
      <c r="D137" s="24"/>
      <c r="E137" s="10" t="s">
        <v>211</v>
      </c>
    </row>
    <row r="138" spans="1:5" x14ac:dyDescent="0.25">
      <c r="A138" s="30" t="s">
        <v>86</v>
      </c>
      <c r="B138" s="13" t="s">
        <v>87</v>
      </c>
      <c r="C138" s="14" t="s">
        <v>10</v>
      </c>
      <c r="D138" s="24"/>
      <c r="E138" s="10" t="s">
        <v>68</v>
      </c>
    </row>
    <row r="139" spans="1:5" x14ac:dyDescent="0.25">
      <c r="A139" s="30" t="s">
        <v>285</v>
      </c>
      <c r="B139" s="13">
        <v>78759188952</v>
      </c>
      <c r="C139" s="14" t="s">
        <v>286</v>
      </c>
      <c r="D139" s="24">
        <v>158.80000000000001</v>
      </c>
      <c r="E139" s="10" t="s">
        <v>52</v>
      </c>
    </row>
    <row r="140" spans="1:5" x14ac:dyDescent="0.25">
      <c r="A140" s="30" t="s">
        <v>255</v>
      </c>
      <c r="B140" s="13" t="s">
        <v>256</v>
      </c>
      <c r="C140" s="14" t="s">
        <v>257</v>
      </c>
      <c r="D140" s="24">
        <v>18.399999999999999</v>
      </c>
      <c r="E140" s="10" t="s">
        <v>66</v>
      </c>
    </row>
    <row r="141" spans="1:5" x14ac:dyDescent="0.25">
      <c r="A141" s="30" t="s">
        <v>212</v>
      </c>
      <c r="B141" s="13"/>
      <c r="C141" s="14"/>
      <c r="D141" s="24"/>
      <c r="E141" s="10" t="s">
        <v>12</v>
      </c>
    </row>
    <row r="142" spans="1:5" x14ac:dyDescent="0.25">
      <c r="A142" s="30" t="s">
        <v>253</v>
      </c>
      <c r="B142" s="13">
        <v>28495895537</v>
      </c>
      <c r="C142" s="14" t="s">
        <v>10</v>
      </c>
      <c r="D142" s="24"/>
      <c r="E142" s="10" t="s">
        <v>52</v>
      </c>
    </row>
    <row r="143" spans="1:5" x14ac:dyDescent="0.25">
      <c r="A143" s="45" t="s">
        <v>42</v>
      </c>
      <c r="B143" s="13">
        <v>95517402410</v>
      </c>
      <c r="C143" s="14" t="s">
        <v>10</v>
      </c>
      <c r="D143" s="36">
        <v>2906.25</v>
      </c>
      <c r="E143" s="10" t="s">
        <v>68</v>
      </c>
    </row>
    <row r="144" spans="1:5" x14ac:dyDescent="0.25">
      <c r="A144" s="45" t="s">
        <v>47</v>
      </c>
      <c r="B144" s="46">
        <v>14776088720</v>
      </c>
      <c r="C144" s="47" t="s">
        <v>10</v>
      </c>
      <c r="D144" s="36">
        <v>45.63</v>
      </c>
      <c r="E144" s="39" t="s">
        <v>181</v>
      </c>
    </row>
    <row r="145" spans="1:7" x14ac:dyDescent="0.25">
      <c r="A145" s="30" t="s">
        <v>47</v>
      </c>
      <c r="B145" s="13">
        <v>14776088720</v>
      </c>
      <c r="C145" s="14" t="s">
        <v>10</v>
      </c>
      <c r="D145" s="24">
        <v>0</v>
      </c>
      <c r="E145" s="10" t="s">
        <v>233</v>
      </c>
    </row>
    <row r="146" spans="1:7" x14ac:dyDescent="0.25">
      <c r="A146" s="45" t="s">
        <v>227</v>
      </c>
      <c r="B146" s="46"/>
      <c r="C146" s="47"/>
      <c r="D146" s="36">
        <f>D144+D145</f>
        <v>45.63</v>
      </c>
      <c r="E146" s="10"/>
    </row>
    <row r="147" spans="1:7" x14ac:dyDescent="0.25">
      <c r="A147" s="30" t="s">
        <v>162</v>
      </c>
      <c r="B147" s="13">
        <v>60644129780</v>
      </c>
      <c r="C147" s="14" t="s">
        <v>163</v>
      </c>
      <c r="D147" s="24"/>
      <c r="E147" s="10" t="s">
        <v>15</v>
      </c>
    </row>
    <row r="148" spans="1:7" x14ac:dyDescent="0.25">
      <c r="A148" s="30" t="s">
        <v>55</v>
      </c>
      <c r="B148" s="13" t="s">
        <v>69</v>
      </c>
      <c r="C148" s="14" t="s">
        <v>10</v>
      </c>
      <c r="D148" s="24"/>
      <c r="E148" s="10" t="s">
        <v>12</v>
      </c>
    </row>
    <row r="149" spans="1:7" x14ac:dyDescent="0.25">
      <c r="A149" s="30" t="s">
        <v>55</v>
      </c>
      <c r="B149" s="13" t="s">
        <v>69</v>
      </c>
      <c r="C149" s="14" t="s">
        <v>10</v>
      </c>
      <c r="D149" s="24"/>
      <c r="E149" s="10" t="s">
        <v>16</v>
      </c>
    </row>
    <row r="150" spans="1:7" x14ac:dyDescent="0.25">
      <c r="A150" s="30" t="s">
        <v>110</v>
      </c>
      <c r="B150" s="13"/>
      <c r="C150" s="14"/>
      <c r="D150" s="24"/>
      <c r="E150" s="10"/>
    </row>
    <row r="151" spans="1:7" ht="30" x14ac:dyDescent="0.25">
      <c r="A151" s="30" t="s">
        <v>229</v>
      </c>
      <c r="B151" s="13" t="s">
        <v>290</v>
      </c>
      <c r="C151" s="14" t="s">
        <v>230</v>
      </c>
      <c r="D151" s="24"/>
      <c r="E151" s="10" t="s">
        <v>233</v>
      </c>
    </row>
    <row r="152" spans="1:7" x14ac:dyDescent="0.25">
      <c r="A152" s="30" t="s">
        <v>264</v>
      </c>
      <c r="B152" s="13">
        <v>67414818090</v>
      </c>
      <c r="C152" s="14" t="s">
        <v>10</v>
      </c>
      <c r="D152" s="24"/>
      <c r="E152" s="10" t="s">
        <v>22</v>
      </c>
    </row>
    <row r="153" spans="1:7" x14ac:dyDescent="0.25">
      <c r="A153" s="30" t="s">
        <v>79</v>
      </c>
      <c r="B153" s="13">
        <v>25170721692</v>
      </c>
      <c r="C153" s="14" t="s">
        <v>10</v>
      </c>
      <c r="D153" s="24"/>
      <c r="E153" s="10" t="s">
        <v>68</v>
      </c>
    </row>
    <row r="154" spans="1:7" x14ac:dyDescent="0.25">
      <c r="A154" s="30" t="s">
        <v>273</v>
      </c>
      <c r="B154" s="13">
        <v>3796422722</v>
      </c>
      <c r="C154" s="14" t="s">
        <v>10</v>
      </c>
      <c r="D154" s="24">
        <v>300</v>
      </c>
      <c r="E154" s="10" t="s">
        <v>22</v>
      </c>
    </row>
    <row r="155" spans="1:7" ht="17.25" customHeight="1" x14ac:dyDescent="0.25">
      <c r="A155" s="45" t="s">
        <v>34</v>
      </c>
      <c r="B155" s="13">
        <v>26751300953</v>
      </c>
      <c r="C155" s="14" t="s">
        <v>10</v>
      </c>
      <c r="D155" s="36">
        <f>962.5+1007.8</f>
        <v>1970.3</v>
      </c>
      <c r="E155" s="10" t="s">
        <v>15</v>
      </c>
      <c r="G155" s="25"/>
    </row>
    <row r="156" spans="1:7" x14ac:dyDescent="0.25">
      <c r="A156" s="30" t="s">
        <v>34</v>
      </c>
      <c r="B156" s="13">
        <v>26751300953</v>
      </c>
      <c r="C156" s="14" t="s">
        <v>10</v>
      </c>
      <c r="D156" s="37"/>
      <c r="E156" s="10" t="s">
        <v>197</v>
      </c>
    </row>
    <row r="157" spans="1:7" x14ac:dyDescent="0.25">
      <c r="A157" s="30" t="s">
        <v>34</v>
      </c>
      <c r="B157" s="13">
        <v>26751300954</v>
      </c>
      <c r="C157" s="14" t="s">
        <v>10</v>
      </c>
      <c r="D157" s="24"/>
      <c r="E157" s="10" t="s">
        <v>225</v>
      </c>
    </row>
    <row r="158" spans="1:7" ht="17.25" customHeight="1" x14ac:dyDescent="0.25">
      <c r="A158" s="30" t="s">
        <v>34</v>
      </c>
      <c r="B158" s="13">
        <v>26751300953</v>
      </c>
      <c r="C158" s="14" t="s">
        <v>10</v>
      </c>
      <c r="D158" s="24"/>
      <c r="E158" s="10" t="s">
        <v>82</v>
      </c>
    </row>
    <row r="159" spans="1:7" x14ac:dyDescent="0.25">
      <c r="A159" s="45" t="s">
        <v>34</v>
      </c>
      <c r="B159" s="13">
        <v>26751300953</v>
      </c>
      <c r="C159" s="14" t="s">
        <v>10</v>
      </c>
      <c r="D159" s="36">
        <v>327.24</v>
      </c>
      <c r="E159" s="10" t="s">
        <v>12</v>
      </c>
    </row>
    <row r="160" spans="1:7" x14ac:dyDescent="0.25">
      <c r="A160" s="45" t="s">
        <v>37</v>
      </c>
      <c r="B160" s="46">
        <v>26751300953</v>
      </c>
      <c r="C160" s="47" t="s">
        <v>10</v>
      </c>
      <c r="D160" s="36">
        <f>D155+D159</f>
        <v>2297.54</v>
      </c>
      <c r="E160" s="10"/>
    </row>
    <row r="161" spans="1:5" x14ac:dyDescent="0.25">
      <c r="A161" s="30" t="s">
        <v>32</v>
      </c>
      <c r="B161" s="13">
        <v>20023871072</v>
      </c>
      <c r="C161" s="14" t="s">
        <v>10</v>
      </c>
      <c r="D161" s="24"/>
      <c r="E161" s="10" t="s">
        <v>26</v>
      </c>
    </row>
    <row r="162" spans="1:5" x14ac:dyDescent="0.25">
      <c r="A162" s="30" t="s">
        <v>254</v>
      </c>
      <c r="B162" s="13">
        <v>18432368449</v>
      </c>
      <c r="C162" s="14" t="s">
        <v>10</v>
      </c>
      <c r="D162" s="24"/>
      <c r="E162" s="10" t="s">
        <v>12</v>
      </c>
    </row>
    <row r="163" spans="1:5" x14ac:dyDescent="0.25">
      <c r="A163" s="30" t="s">
        <v>111</v>
      </c>
      <c r="B163" s="13">
        <v>29261251282</v>
      </c>
      <c r="C163" s="14" t="s">
        <v>10</v>
      </c>
      <c r="D163" s="24"/>
      <c r="E163" s="10" t="s">
        <v>16</v>
      </c>
    </row>
    <row r="164" spans="1:5" x14ac:dyDescent="0.25">
      <c r="A164" s="30" t="s">
        <v>138</v>
      </c>
      <c r="B164" s="13">
        <v>25128646075</v>
      </c>
      <c r="C164" s="14" t="s">
        <v>139</v>
      </c>
      <c r="D164" s="24"/>
      <c r="E164" s="10" t="s">
        <v>52</v>
      </c>
    </row>
    <row r="165" spans="1:5" x14ac:dyDescent="0.25">
      <c r="A165" s="45" t="s">
        <v>144</v>
      </c>
      <c r="B165" s="13">
        <v>89811416156</v>
      </c>
      <c r="C165" s="14" t="s">
        <v>10</v>
      </c>
      <c r="D165" s="36">
        <v>327.7</v>
      </c>
      <c r="E165" s="10" t="s">
        <v>12</v>
      </c>
    </row>
    <row r="166" spans="1:5" x14ac:dyDescent="0.25">
      <c r="A166" s="30" t="s">
        <v>192</v>
      </c>
      <c r="B166" s="13">
        <v>63558063520</v>
      </c>
      <c r="C166" s="14" t="s">
        <v>63</v>
      </c>
      <c r="D166" s="24"/>
      <c r="E166" s="10" t="s">
        <v>22</v>
      </c>
    </row>
    <row r="167" spans="1:5" x14ac:dyDescent="0.25">
      <c r="A167" s="30" t="s">
        <v>184</v>
      </c>
      <c r="B167" s="13">
        <v>17969163108</v>
      </c>
      <c r="C167" s="14" t="s">
        <v>10</v>
      </c>
      <c r="D167" s="24"/>
      <c r="E167" s="10" t="s">
        <v>68</v>
      </c>
    </row>
    <row r="168" spans="1:5" x14ac:dyDescent="0.25">
      <c r="A168" s="30" t="s">
        <v>196</v>
      </c>
      <c r="B168" s="13">
        <v>58187673244</v>
      </c>
      <c r="C168" s="14" t="s">
        <v>10</v>
      </c>
      <c r="D168" s="24"/>
      <c r="E168" s="10" t="s">
        <v>22</v>
      </c>
    </row>
    <row r="169" spans="1:5" x14ac:dyDescent="0.25">
      <c r="A169" s="30" t="s">
        <v>96</v>
      </c>
      <c r="B169" s="13">
        <v>95760814527</v>
      </c>
      <c r="C169" s="14" t="s">
        <v>10</v>
      </c>
      <c r="D169" s="24"/>
      <c r="E169" s="10" t="s">
        <v>22</v>
      </c>
    </row>
    <row r="170" spans="1:5" x14ac:dyDescent="0.25">
      <c r="A170" s="30" t="s">
        <v>217</v>
      </c>
      <c r="B170" s="13">
        <v>15092830919</v>
      </c>
      <c r="C170" s="14" t="s">
        <v>10</v>
      </c>
      <c r="D170" s="24"/>
      <c r="E170" s="10" t="s">
        <v>16</v>
      </c>
    </row>
    <row r="171" spans="1:5" x14ac:dyDescent="0.25">
      <c r="A171" s="30" t="s">
        <v>54</v>
      </c>
      <c r="B171" s="13">
        <v>46108893754</v>
      </c>
      <c r="C171" s="14" t="s">
        <v>10</v>
      </c>
      <c r="D171" s="24"/>
      <c r="E171" s="10" t="s">
        <v>24</v>
      </c>
    </row>
    <row r="172" spans="1:5" x14ac:dyDescent="0.25">
      <c r="A172" s="30" t="s">
        <v>209</v>
      </c>
      <c r="B172" s="13">
        <v>66215205786</v>
      </c>
      <c r="C172" s="14" t="s">
        <v>10</v>
      </c>
      <c r="D172" s="24"/>
      <c r="E172" s="10" t="s">
        <v>68</v>
      </c>
    </row>
    <row r="173" spans="1:5" x14ac:dyDescent="0.25">
      <c r="A173" s="30" t="s">
        <v>160</v>
      </c>
      <c r="B173" s="13">
        <v>39672837472</v>
      </c>
      <c r="C173" s="14" t="s">
        <v>10</v>
      </c>
      <c r="D173" s="24"/>
      <c r="E173" s="10" t="s">
        <v>22</v>
      </c>
    </row>
    <row r="174" spans="1:5" x14ac:dyDescent="0.25">
      <c r="A174" s="30" t="s">
        <v>148</v>
      </c>
      <c r="B174" s="13">
        <v>31315738660</v>
      </c>
      <c r="C174" s="14" t="s">
        <v>10</v>
      </c>
      <c r="D174" s="24"/>
      <c r="E174" s="10" t="s">
        <v>15</v>
      </c>
    </row>
    <row r="175" spans="1:5" x14ac:dyDescent="0.25">
      <c r="A175" s="30" t="s">
        <v>283</v>
      </c>
      <c r="B175" s="13">
        <v>57484725826</v>
      </c>
      <c r="C175" s="14" t="s">
        <v>10</v>
      </c>
      <c r="D175" s="24"/>
      <c r="E175" s="10" t="s">
        <v>26</v>
      </c>
    </row>
    <row r="176" spans="1:5" x14ac:dyDescent="0.25">
      <c r="A176" s="30" t="s">
        <v>90</v>
      </c>
      <c r="B176" s="13">
        <v>88227857014</v>
      </c>
      <c r="C176" s="14" t="s">
        <v>92</v>
      </c>
      <c r="D176" s="24"/>
      <c r="E176" s="10" t="s">
        <v>15</v>
      </c>
    </row>
    <row r="177" spans="1:5" x14ac:dyDescent="0.25">
      <c r="A177" s="45" t="s">
        <v>80</v>
      </c>
      <c r="B177" s="13">
        <v>22597784145</v>
      </c>
      <c r="C177" s="14" t="s">
        <v>10</v>
      </c>
      <c r="D177" s="36">
        <f>50.31</f>
        <v>50.31</v>
      </c>
      <c r="E177" s="10" t="s">
        <v>26</v>
      </c>
    </row>
    <row r="178" spans="1:5" x14ac:dyDescent="0.25">
      <c r="A178" s="30" t="s">
        <v>167</v>
      </c>
      <c r="B178" s="13">
        <v>47659582130</v>
      </c>
      <c r="C178" s="14" t="s">
        <v>10</v>
      </c>
      <c r="D178" s="24"/>
      <c r="E178" s="10" t="s">
        <v>68</v>
      </c>
    </row>
    <row r="179" spans="1:5" x14ac:dyDescent="0.25">
      <c r="A179" s="30" t="s">
        <v>168</v>
      </c>
      <c r="B179" s="13">
        <v>34006712538</v>
      </c>
      <c r="C179" s="14" t="s">
        <v>10</v>
      </c>
      <c r="D179" s="24"/>
      <c r="E179" s="10" t="s">
        <v>22</v>
      </c>
    </row>
    <row r="180" spans="1:5" x14ac:dyDescent="0.25">
      <c r="A180" s="30" t="s">
        <v>287</v>
      </c>
      <c r="B180" s="13">
        <v>43546843724</v>
      </c>
      <c r="C180" s="14" t="s">
        <v>10</v>
      </c>
      <c r="D180" s="24"/>
      <c r="E180" s="10" t="s">
        <v>16</v>
      </c>
    </row>
    <row r="181" spans="1:5" x14ac:dyDescent="0.25">
      <c r="A181" s="30" t="s">
        <v>93</v>
      </c>
      <c r="B181" s="13">
        <v>99944170669</v>
      </c>
      <c r="C181" s="14" t="s">
        <v>10</v>
      </c>
      <c r="D181" s="24"/>
      <c r="E181" s="10" t="s">
        <v>22</v>
      </c>
    </row>
    <row r="182" spans="1:5" x14ac:dyDescent="0.25">
      <c r="A182" s="30" t="s">
        <v>200</v>
      </c>
      <c r="B182" s="13">
        <v>16303289594</v>
      </c>
      <c r="C182" s="14" t="s">
        <v>10</v>
      </c>
      <c r="D182" s="24"/>
      <c r="E182" s="10" t="s">
        <v>68</v>
      </c>
    </row>
    <row r="183" spans="1:5" x14ac:dyDescent="0.25">
      <c r="A183" s="45" t="s">
        <v>41</v>
      </c>
      <c r="B183" s="13">
        <v>70133616033</v>
      </c>
      <c r="C183" s="13" t="s">
        <v>10</v>
      </c>
      <c r="D183" s="38">
        <f>236.64+211.36</f>
        <v>448</v>
      </c>
      <c r="E183" s="10" t="s">
        <v>13</v>
      </c>
    </row>
    <row r="184" spans="1:5" x14ac:dyDescent="0.25">
      <c r="A184" s="30" t="s">
        <v>41</v>
      </c>
      <c r="B184" s="13">
        <v>70133616033</v>
      </c>
      <c r="C184" s="13" t="s">
        <v>10</v>
      </c>
      <c r="D184" s="24"/>
      <c r="E184" s="10" t="s">
        <v>263</v>
      </c>
    </row>
    <row r="185" spans="1:5" x14ac:dyDescent="0.25">
      <c r="A185" s="45" t="s">
        <v>259</v>
      </c>
      <c r="B185" s="46"/>
      <c r="C185" s="47"/>
      <c r="D185" s="36">
        <f>D184+D183</f>
        <v>448</v>
      </c>
      <c r="E185" s="39"/>
    </row>
    <row r="186" spans="1:5" x14ac:dyDescent="0.25">
      <c r="A186" s="30" t="s">
        <v>112</v>
      </c>
      <c r="B186" s="13"/>
      <c r="C186" s="14" t="s">
        <v>10</v>
      </c>
      <c r="D186" s="24"/>
      <c r="E186" s="10"/>
    </row>
    <row r="187" spans="1:5" x14ac:dyDescent="0.25">
      <c r="A187" s="30" t="s">
        <v>88</v>
      </c>
      <c r="B187" s="13">
        <v>88526453580</v>
      </c>
      <c r="C187" s="14" t="s">
        <v>10</v>
      </c>
      <c r="D187" s="24"/>
      <c r="E187" s="10" t="s">
        <v>13</v>
      </c>
    </row>
    <row r="188" spans="1:5" x14ac:dyDescent="0.25">
      <c r="A188" s="30" t="s">
        <v>187</v>
      </c>
      <c r="B188" s="13" t="s">
        <v>190</v>
      </c>
      <c r="C188" s="14" t="s">
        <v>10</v>
      </c>
      <c r="D188" s="24"/>
      <c r="E188" s="10" t="s">
        <v>22</v>
      </c>
    </row>
    <row r="189" spans="1:5" ht="14.25" customHeight="1" x14ac:dyDescent="0.25">
      <c r="A189" s="45" t="s">
        <v>151</v>
      </c>
      <c r="B189" s="13">
        <v>32787730056</v>
      </c>
      <c r="C189" s="14" t="s">
        <v>10</v>
      </c>
      <c r="D189" s="36">
        <v>137.80000000000001</v>
      </c>
      <c r="E189" s="10" t="s">
        <v>66</v>
      </c>
    </row>
    <row r="190" spans="1:5" x14ac:dyDescent="0.25">
      <c r="A190" s="30" t="s">
        <v>151</v>
      </c>
      <c r="B190" s="13">
        <v>32787730056</v>
      </c>
      <c r="C190" s="14" t="s">
        <v>10</v>
      </c>
      <c r="D190" s="24"/>
      <c r="E190" s="10" t="s">
        <v>12</v>
      </c>
    </row>
    <row r="191" spans="1:5" ht="30" x14ac:dyDescent="0.25">
      <c r="A191" s="45" t="s">
        <v>59</v>
      </c>
      <c r="B191" s="13">
        <v>32787730057</v>
      </c>
      <c r="C191" s="14" t="s">
        <v>10</v>
      </c>
      <c r="D191" s="36">
        <f>390</f>
        <v>390</v>
      </c>
      <c r="E191" s="10" t="s">
        <v>22</v>
      </c>
    </row>
    <row r="192" spans="1:5" ht="30" x14ac:dyDescent="0.25">
      <c r="A192" s="45" t="s">
        <v>97</v>
      </c>
      <c r="B192" s="46"/>
      <c r="C192" s="47"/>
      <c r="D192" s="36">
        <f>D191+D189</f>
        <v>527.79999999999995</v>
      </c>
      <c r="E192" s="39"/>
    </row>
    <row r="193" spans="1:5" x14ac:dyDescent="0.25">
      <c r="A193" s="30" t="s">
        <v>173</v>
      </c>
      <c r="B193" s="13" t="s">
        <v>175</v>
      </c>
      <c r="C193" s="14" t="s">
        <v>10</v>
      </c>
      <c r="D193" s="24"/>
      <c r="E193" s="10" t="s">
        <v>22</v>
      </c>
    </row>
    <row r="194" spans="1:5" ht="30" x14ac:dyDescent="0.25">
      <c r="A194" s="30" t="s">
        <v>116</v>
      </c>
      <c r="B194" s="13" t="s">
        <v>120</v>
      </c>
      <c r="C194" s="14" t="s">
        <v>117</v>
      </c>
      <c r="D194" s="24"/>
      <c r="E194" s="10" t="s">
        <v>22</v>
      </c>
    </row>
    <row r="195" spans="1:5" x14ac:dyDescent="0.25">
      <c r="A195" s="45" t="s">
        <v>76</v>
      </c>
      <c r="B195" s="13">
        <v>92985184144</v>
      </c>
      <c r="C195" s="14" t="s">
        <v>10</v>
      </c>
      <c r="D195" s="36">
        <v>96</v>
      </c>
      <c r="E195" s="10" t="s">
        <v>22</v>
      </c>
    </row>
    <row r="196" spans="1:5" x14ac:dyDescent="0.25">
      <c r="A196" s="30" t="s">
        <v>125</v>
      </c>
      <c r="B196" s="13">
        <v>77931216562</v>
      </c>
      <c r="C196" s="14" t="s">
        <v>10</v>
      </c>
      <c r="D196" s="24">
        <v>2562.5</v>
      </c>
      <c r="E196" s="10" t="s">
        <v>68</v>
      </c>
    </row>
    <row r="197" spans="1:5" x14ac:dyDescent="0.25">
      <c r="A197" s="30" t="s">
        <v>125</v>
      </c>
      <c r="B197" s="13">
        <v>77931216563</v>
      </c>
      <c r="C197" s="14" t="s">
        <v>10</v>
      </c>
      <c r="D197" s="24"/>
      <c r="E197" s="10" t="s">
        <v>68</v>
      </c>
    </row>
    <row r="198" spans="1:5" x14ac:dyDescent="0.25">
      <c r="A198" s="30" t="s">
        <v>124</v>
      </c>
      <c r="B198" s="13"/>
      <c r="C198" s="14"/>
      <c r="D198" s="24"/>
      <c r="E198" s="10"/>
    </row>
    <row r="199" spans="1:5" x14ac:dyDescent="0.25">
      <c r="A199" s="30" t="s">
        <v>132</v>
      </c>
      <c r="B199" s="13" t="s">
        <v>134</v>
      </c>
      <c r="C199" s="14" t="s">
        <v>133</v>
      </c>
      <c r="D199" s="24"/>
      <c r="E199" s="10" t="s">
        <v>22</v>
      </c>
    </row>
    <row r="200" spans="1:5" x14ac:dyDescent="0.25">
      <c r="A200" s="30" t="s">
        <v>221</v>
      </c>
      <c r="B200" s="13">
        <v>86756785918</v>
      </c>
      <c r="C200" s="14" t="s">
        <v>11</v>
      </c>
      <c r="D200" s="24"/>
      <c r="E200" s="10" t="s">
        <v>224</v>
      </c>
    </row>
    <row r="201" spans="1:5" x14ac:dyDescent="0.25">
      <c r="A201" s="30" t="s">
        <v>149</v>
      </c>
      <c r="B201" s="13" t="s">
        <v>150</v>
      </c>
      <c r="C201" s="14" t="s">
        <v>10</v>
      </c>
      <c r="D201" s="24"/>
      <c r="E201" s="10" t="s">
        <v>22</v>
      </c>
    </row>
    <row r="202" spans="1:5" x14ac:dyDescent="0.25">
      <c r="A202" s="30" t="s">
        <v>122</v>
      </c>
      <c r="B202" s="13">
        <v>17695528532</v>
      </c>
      <c r="C202" s="14" t="s">
        <v>10</v>
      </c>
      <c r="D202" s="24"/>
      <c r="E202" s="10" t="s">
        <v>68</v>
      </c>
    </row>
    <row r="203" spans="1:5" x14ac:dyDescent="0.25">
      <c r="A203" s="45" t="s">
        <v>9</v>
      </c>
      <c r="B203" s="13">
        <v>83416546499</v>
      </c>
      <c r="C203" s="14" t="s">
        <v>10</v>
      </c>
      <c r="D203" s="36">
        <v>110.22</v>
      </c>
      <c r="E203" s="10" t="s">
        <v>14</v>
      </c>
    </row>
    <row r="204" spans="1:5" ht="14.25" customHeight="1" x14ac:dyDescent="0.25">
      <c r="A204" s="45" t="s">
        <v>31</v>
      </c>
      <c r="B204" s="13">
        <v>92963223473</v>
      </c>
      <c r="C204" s="14" t="s">
        <v>10</v>
      </c>
      <c r="D204" s="36">
        <f>94.12+8.3</f>
        <v>102.42</v>
      </c>
      <c r="E204" s="10" t="s">
        <v>17</v>
      </c>
    </row>
    <row r="205" spans="1:5" x14ac:dyDescent="0.25">
      <c r="A205" s="45" t="s">
        <v>4</v>
      </c>
      <c r="B205" s="13">
        <v>82031999604</v>
      </c>
      <c r="C205" s="14" t="s">
        <v>10</v>
      </c>
      <c r="D205" s="36">
        <f>236.22+53.08</f>
        <v>289.3</v>
      </c>
      <c r="E205" s="10" t="s">
        <v>21</v>
      </c>
    </row>
    <row r="206" spans="1:5" x14ac:dyDescent="0.25">
      <c r="A206" s="30" t="s">
        <v>53</v>
      </c>
      <c r="B206" s="13">
        <v>85584865987</v>
      </c>
      <c r="C206" s="14" t="s">
        <v>10</v>
      </c>
      <c r="D206" s="24">
        <f>128.74+19.31</f>
        <v>148.05000000000001</v>
      </c>
      <c r="E206" s="10" t="s">
        <v>14</v>
      </c>
    </row>
    <row r="207" spans="1:5" ht="18" customHeight="1" x14ac:dyDescent="0.25">
      <c r="A207" s="30" t="s">
        <v>107</v>
      </c>
      <c r="B207" s="13">
        <v>86255713939</v>
      </c>
      <c r="C207" s="14" t="s">
        <v>10</v>
      </c>
      <c r="D207" s="24">
        <f>24.39</f>
        <v>24.39</v>
      </c>
      <c r="E207" s="10" t="s">
        <v>108</v>
      </c>
    </row>
    <row r="208" spans="1:5" x14ac:dyDescent="0.25">
      <c r="A208" s="30" t="s">
        <v>113</v>
      </c>
      <c r="B208" s="13">
        <v>52848403362</v>
      </c>
      <c r="C208" s="14" t="s">
        <v>10</v>
      </c>
      <c r="D208" s="24"/>
      <c r="E208" s="10" t="s">
        <v>121</v>
      </c>
    </row>
    <row r="209" spans="1:10" x14ac:dyDescent="0.25">
      <c r="A209" s="30" t="s">
        <v>194</v>
      </c>
      <c r="B209" s="13">
        <v>49939600448</v>
      </c>
      <c r="C209" s="14" t="s">
        <v>10</v>
      </c>
      <c r="D209" s="24"/>
      <c r="E209" s="10" t="s">
        <v>14</v>
      </c>
    </row>
    <row r="210" spans="1:10" x14ac:dyDescent="0.25">
      <c r="A210" s="45" t="s">
        <v>60</v>
      </c>
      <c r="B210" s="13"/>
      <c r="C210" s="14"/>
      <c r="D210" s="36">
        <v>19.989999999999998</v>
      </c>
      <c r="E210" s="10" t="s">
        <v>66</v>
      </c>
    </row>
    <row r="211" spans="1:10" x14ac:dyDescent="0.25">
      <c r="A211" s="30" t="s">
        <v>123</v>
      </c>
      <c r="B211" s="13"/>
      <c r="C211" s="14"/>
      <c r="D211" s="24"/>
      <c r="E211" s="10" t="s">
        <v>15</v>
      </c>
    </row>
    <row r="212" spans="1:10" ht="16.5" customHeight="1" x14ac:dyDescent="0.25">
      <c r="A212" s="50" t="s">
        <v>142</v>
      </c>
      <c r="B212" s="13"/>
      <c r="C212" s="14" t="s">
        <v>10</v>
      </c>
      <c r="D212" s="36">
        <v>350</v>
      </c>
      <c r="E212" s="10" t="s">
        <v>26</v>
      </c>
    </row>
    <row r="213" spans="1:10" x14ac:dyDescent="0.25">
      <c r="A213" s="30" t="s">
        <v>222</v>
      </c>
      <c r="B213" s="13"/>
      <c r="C213" s="14" t="s">
        <v>10</v>
      </c>
      <c r="D213" s="24"/>
      <c r="E213" s="10" t="s">
        <v>22</v>
      </c>
    </row>
    <row r="214" spans="1:10" x14ac:dyDescent="0.25">
      <c r="A214" s="30" t="s">
        <v>289</v>
      </c>
      <c r="B214" s="13"/>
      <c r="C214" s="14" t="s">
        <v>10</v>
      </c>
      <c r="D214" s="24"/>
      <c r="E214" s="10" t="s">
        <v>26</v>
      </c>
      <c r="J214" t="s">
        <v>291</v>
      </c>
    </row>
    <row r="215" spans="1:10" ht="15.75" customHeight="1" x14ac:dyDescent="0.25">
      <c r="A215" s="45" t="s">
        <v>48</v>
      </c>
      <c r="B215" s="13"/>
      <c r="C215" s="14" t="s">
        <v>10</v>
      </c>
      <c r="D215" s="36">
        <v>46.45</v>
      </c>
      <c r="E215" s="10" t="s">
        <v>15</v>
      </c>
    </row>
    <row r="216" spans="1:10" x14ac:dyDescent="0.25">
      <c r="A216" s="30" t="s">
        <v>223</v>
      </c>
      <c r="B216" s="13"/>
      <c r="C216" s="14"/>
      <c r="D216" s="24"/>
      <c r="E216" s="10" t="s">
        <v>22</v>
      </c>
    </row>
    <row r="217" spans="1:10" ht="30" customHeight="1" x14ac:dyDescent="0.25">
      <c r="A217" s="31" t="s">
        <v>294</v>
      </c>
      <c r="B217" s="13"/>
      <c r="C217" s="22" t="s">
        <v>10</v>
      </c>
      <c r="D217" s="24"/>
      <c r="E217" s="10" t="s">
        <v>16</v>
      </c>
    </row>
    <row r="218" spans="1:10" x14ac:dyDescent="0.25">
      <c r="A218" s="30" t="s">
        <v>274</v>
      </c>
      <c r="B218" s="13"/>
      <c r="C218" s="14"/>
      <c r="D218" s="24"/>
      <c r="E218" s="10" t="s">
        <v>68</v>
      </c>
    </row>
    <row r="219" spans="1:10" ht="30" x14ac:dyDescent="0.25">
      <c r="A219" s="40" t="s">
        <v>296</v>
      </c>
      <c r="B219" s="41"/>
      <c r="C219" s="42" t="s">
        <v>10</v>
      </c>
      <c r="D219" s="38">
        <v>90</v>
      </c>
      <c r="E219" s="39"/>
    </row>
    <row r="220" spans="1:10" x14ac:dyDescent="0.25">
      <c r="A220" s="40" t="s">
        <v>297</v>
      </c>
      <c r="B220" s="41"/>
      <c r="C220" s="49" t="s">
        <v>298</v>
      </c>
      <c r="D220" s="38">
        <v>1500</v>
      </c>
      <c r="E220" s="39" t="s">
        <v>68</v>
      </c>
    </row>
    <row r="221" spans="1:10" ht="30" x14ac:dyDescent="0.25">
      <c r="A221" s="45" t="s">
        <v>135</v>
      </c>
      <c r="B221" s="13"/>
      <c r="C221" s="14"/>
      <c r="D221" s="36">
        <v>4963.93</v>
      </c>
      <c r="E221" s="21" t="s">
        <v>50</v>
      </c>
      <c r="F221" s="27"/>
    </row>
    <row r="222" spans="1:10" ht="30" x14ac:dyDescent="0.25">
      <c r="A222" s="45" t="s">
        <v>303</v>
      </c>
      <c r="B222" s="13"/>
      <c r="C222" s="14"/>
      <c r="D222" s="36">
        <v>186.16</v>
      </c>
      <c r="E222" s="21" t="s">
        <v>50</v>
      </c>
      <c r="F222" s="27"/>
    </row>
    <row r="223" spans="1:10" ht="27" customHeight="1" x14ac:dyDescent="0.25">
      <c r="A223" s="30" t="s">
        <v>158</v>
      </c>
      <c r="B223" s="13"/>
      <c r="C223" s="14"/>
      <c r="D223" s="24"/>
      <c r="E223" s="21" t="s">
        <v>50</v>
      </c>
      <c r="F223" s="27"/>
    </row>
    <row r="224" spans="1:10" ht="30" x14ac:dyDescent="0.25">
      <c r="A224" s="30" t="s">
        <v>239</v>
      </c>
      <c r="B224" s="13"/>
      <c r="C224" s="14"/>
      <c r="D224" s="24"/>
      <c r="E224" s="21" t="s">
        <v>50</v>
      </c>
      <c r="F224" s="27"/>
    </row>
    <row r="225" spans="1:8" ht="30" x14ac:dyDescent="0.25">
      <c r="A225" s="45" t="s">
        <v>51</v>
      </c>
      <c r="B225" s="13"/>
      <c r="C225" s="14"/>
      <c r="D225" s="36">
        <v>465.37</v>
      </c>
      <c r="E225" s="21" t="s">
        <v>50</v>
      </c>
      <c r="F225" s="43"/>
    </row>
    <row r="226" spans="1:8" ht="30" x14ac:dyDescent="0.25">
      <c r="A226" s="45" t="s">
        <v>49</v>
      </c>
      <c r="B226" s="13"/>
      <c r="C226" s="14"/>
      <c r="D226" s="36">
        <v>310.23</v>
      </c>
      <c r="E226" s="21" t="s">
        <v>50</v>
      </c>
      <c r="F226" s="28"/>
    </row>
    <row r="227" spans="1:8" ht="30" x14ac:dyDescent="0.25">
      <c r="A227" s="45" t="s">
        <v>136</v>
      </c>
      <c r="B227" s="13"/>
      <c r="C227" s="14"/>
      <c r="D227" s="36">
        <v>1737.36</v>
      </c>
      <c r="E227" s="21" t="s">
        <v>50</v>
      </c>
      <c r="F227" s="28"/>
    </row>
    <row r="228" spans="1:8" ht="30" x14ac:dyDescent="0.25">
      <c r="A228" s="32" t="s">
        <v>220</v>
      </c>
      <c r="B228" s="16"/>
      <c r="C228" s="17"/>
      <c r="D228" s="24"/>
      <c r="E228" s="21" t="s">
        <v>50</v>
      </c>
      <c r="F228" s="27"/>
      <c r="H228" s="53"/>
    </row>
    <row r="229" spans="1:8" ht="30" x14ac:dyDescent="0.25">
      <c r="A229" s="33"/>
      <c r="B229" s="16"/>
      <c r="C229" s="16"/>
      <c r="D229" s="36">
        <v>1798.34</v>
      </c>
      <c r="E229" s="44" t="s">
        <v>27</v>
      </c>
      <c r="F229" s="27"/>
      <c r="H229" s="54"/>
    </row>
    <row r="230" spans="1:8" x14ac:dyDescent="0.25">
      <c r="A230" s="33"/>
      <c r="B230" s="16"/>
      <c r="C230" s="16"/>
      <c r="D230" s="36">
        <f>28657.36+69474.68</f>
        <v>98132.04</v>
      </c>
      <c r="E230" s="10" t="s">
        <v>23</v>
      </c>
      <c r="F230" s="25"/>
    </row>
    <row r="231" spans="1:8" x14ac:dyDescent="0.25">
      <c r="A231" s="33"/>
      <c r="B231" s="16"/>
      <c r="C231" s="17"/>
      <c r="D231" s="36">
        <v>497.68</v>
      </c>
      <c r="E231" s="52" t="s">
        <v>226</v>
      </c>
    </row>
    <row r="232" spans="1:8" x14ac:dyDescent="0.25">
      <c r="A232" s="33"/>
      <c r="B232" s="16"/>
      <c r="C232" s="16"/>
      <c r="D232" s="36">
        <f>'Izvješće 06 (2)'!C237</f>
        <v>0</v>
      </c>
      <c r="E232" s="39" t="s">
        <v>24</v>
      </c>
    </row>
    <row r="233" spans="1:8" x14ac:dyDescent="0.25">
      <c r="A233" s="33"/>
      <c r="B233" s="16"/>
      <c r="C233" s="16"/>
      <c r="D233" s="36">
        <f>16273.89+82.12+534.63+1.44+45.24+109.76</f>
        <v>17047.079999999998</v>
      </c>
      <c r="E233" s="39" t="s">
        <v>25</v>
      </c>
    </row>
    <row r="234" spans="1:8" x14ac:dyDescent="0.25">
      <c r="A234" s="33"/>
      <c r="B234" s="16"/>
      <c r="C234" s="16"/>
      <c r="D234" s="24"/>
      <c r="E234" s="10" t="s">
        <v>21</v>
      </c>
    </row>
    <row r="235" spans="1:8" x14ac:dyDescent="0.25">
      <c r="A235" s="33"/>
      <c r="B235" s="16"/>
      <c r="C235" s="16"/>
      <c r="D235" s="24">
        <f>46.4+374+211.7+236.96</f>
        <v>869.06</v>
      </c>
      <c r="E235" s="10" t="s">
        <v>52</v>
      </c>
    </row>
    <row r="236" spans="1:8" x14ac:dyDescent="0.25">
      <c r="A236" s="34"/>
      <c r="B236" s="5"/>
      <c r="C236" s="29" t="s">
        <v>302</v>
      </c>
      <c r="D236" s="35">
        <f>SUM(D7:D235)</f>
        <v>160477.36999999997</v>
      </c>
      <c r="E236" s="6"/>
    </row>
    <row r="239" spans="1:8" x14ac:dyDescent="0.25">
      <c r="D239" s="25">
        <v>151958.04999999999</v>
      </c>
    </row>
  </sheetData>
  <mergeCells count="2">
    <mergeCell ref="B3:D3"/>
    <mergeCell ref="G7:AF7"/>
  </mergeCells>
  <pageMargins left="0.7" right="0.7" top="0.75" bottom="0.75" header="0.3" footer="0.3"/>
  <pageSetup paperSize="9" scale="56" fitToHeight="0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E96D-3524-4F4F-B3B1-F7DCC97FA384}">
  <sheetPr>
    <pageSetUpPr fitToPage="1"/>
  </sheetPr>
  <dimension ref="A1:AF240"/>
  <sheetViews>
    <sheetView zoomScale="130" zoomScaleNormal="130" workbookViewId="0">
      <selection sqref="A1:XFD1048576"/>
    </sheetView>
  </sheetViews>
  <sheetFormatPr defaultRowHeight="15" x14ac:dyDescent="0.25"/>
  <cols>
    <col min="1" max="1" width="46.42578125" customWidth="1"/>
    <col min="2" max="2" width="23.42578125" customWidth="1"/>
    <col min="3" max="3" width="24.7109375" customWidth="1"/>
    <col min="4" max="4" width="17.7109375" style="63" customWidth="1"/>
    <col min="5" max="5" width="54.85546875" customWidth="1"/>
    <col min="6" max="6" width="13.85546875" hidden="1" customWidth="1"/>
    <col min="7" max="95" width="11.140625" customWidth="1"/>
    <col min="96" max="995" width="12.140625" customWidth="1"/>
    <col min="996" max="9995" width="13.140625" customWidth="1"/>
    <col min="9996" max="16384" width="14.140625" customWidth="1"/>
  </cols>
  <sheetData>
    <row r="1" spans="1:32" x14ac:dyDescent="0.25">
      <c r="A1" s="4" t="s">
        <v>28</v>
      </c>
      <c r="B1" s="3"/>
      <c r="C1" s="3"/>
      <c r="E1" s="3"/>
    </row>
    <row r="2" spans="1:32" x14ac:dyDescent="0.25">
      <c r="A2" s="4" t="s">
        <v>29</v>
      </c>
      <c r="B2" s="3"/>
      <c r="C2" s="3"/>
      <c r="E2" s="3"/>
    </row>
    <row r="3" spans="1:32" ht="27.75" customHeight="1" x14ac:dyDescent="0.25">
      <c r="A3" s="3"/>
      <c r="B3" s="109" t="s">
        <v>282</v>
      </c>
      <c r="C3" s="109"/>
      <c r="D3" s="109"/>
      <c r="E3" s="3"/>
    </row>
    <row r="4" spans="1:32" ht="57.6" customHeight="1" x14ac:dyDescent="0.25">
      <c r="A4" s="1" t="s">
        <v>0</v>
      </c>
      <c r="B4" s="1" t="s">
        <v>1</v>
      </c>
      <c r="C4" s="1" t="s">
        <v>2</v>
      </c>
      <c r="D4" s="64" t="s">
        <v>30</v>
      </c>
      <c r="E4" s="2" t="s">
        <v>3</v>
      </c>
    </row>
    <row r="5" spans="1:32" ht="14.25" hidden="1" customHeight="1" x14ac:dyDescent="0.25">
      <c r="A5" s="7"/>
      <c r="B5" s="8"/>
      <c r="C5" s="9"/>
      <c r="D5" s="65"/>
      <c r="E5" s="10"/>
      <c r="G5" s="25" t="s">
        <v>305</v>
      </c>
    </row>
    <row r="6" spans="1:32" hidden="1" x14ac:dyDescent="0.25">
      <c r="A6" s="61" t="s">
        <v>40</v>
      </c>
      <c r="B6" s="8">
        <v>58353015102</v>
      </c>
      <c r="C6" s="9" t="s">
        <v>10</v>
      </c>
      <c r="D6" s="66">
        <f>859.34+12.69</f>
        <v>872.03000000000009</v>
      </c>
      <c r="E6" s="10" t="s">
        <v>12</v>
      </c>
    </row>
    <row r="7" spans="1:32" x14ac:dyDescent="0.25">
      <c r="A7" s="62" t="s">
        <v>46</v>
      </c>
      <c r="B7" s="11"/>
      <c r="C7" s="12"/>
      <c r="D7" s="66">
        <f>D6</f>
        <v>872.03000000000009</v>
      </c>
      <c r="E7" s="10"/>
      <c r="G7" s="111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8" spans="1:32" hidden="1" x14ac:dyDescent="0.25">
      <c r="A8" s="7" t="s">
        <v>261</v>
      </c>
      <c r="B8" s="8">
        <v>14273924910</v>
      </c>
      <c r="C8" s="9" t="s">
        <v>10</v>
      </c>
      <c r="D8" s="56"/>
      <c r="E8" s="10" t="s">
        <v>65</v>
      </c>
    </row>
    <row r="9" spans="1:32" ht="16.5" hidden="1" customHeight="1" x14ac:dyDescent="0.25">
      <c r="A9" s="7" t="s">
        <v>240</v>
      </c>
      <c r="B9" s="8">
        <v>36700853212</v>
      </c>
      <c r="C9" s="9" t="s">
        <v>10</v>
      </c>
      <c r="D9" s="56"/>
      <c r="E9" s="10" t="s">
        <v>22</v>
      </c>
    </row>
    <row r="10" spans="1:32" hidden="1" x14ac:dyDescent="0.25">
      <c r="A10" s="30" t="s">
        <v>39</v>
      </c>
      <c r="B10" s="13">
        <v>95800408564</v>
      </c>
      <c r="C10" s="14" t="s">
        <v>10</v>
      </c>
      <c r="D10" s="56"/>
      <c r="E10" s="10" t="s">
        <v>15</v>
      </c>
    </row>
    <row r="11" spans="1:32" hidden="1" x14ac:dyDescent="0.25">
      <c r="A11" s="30" t="s">
        <v>266</v>
      </c>
      <c r="B11" s="8"/>
      <c r="C11" s="9" t="s">
        <v>195</v>
      </c>
      <c r="D11" s="56"/>
      <c r="E11" s="10" t="s">
        <v>22</v>
      </c>
    </row>
    <row r="12" spans="1:32" hidden="1" x14ac:dyDescent="0.25">
      <c r="A12" s="30" t="s">
        <v>213</v>
      </c>
      <c r="B12" s="8">
        <v>65383803641</v>
      </c>
      <c r="C12" s="9" t="s">
        <v>10</v>
      </c>
      <c r="D12" s="56"/>
      <c r="E12" s="10" t="s">
        <v>12</v>
      </c>
    </row>
    <row r="13" spans="1:32" hidden="1" x14ac:dyDescent="0.25">
      <c r="A13" s="30" t="s">
        <v>198</v>
      </c>
      <c r="B13" s="15" t="s">
        <v>199</v>
      </c>
      <c r="C13" s="9" t="s">
        <v>10</v>
      </c>
      <c r="D13" s="56"/>
      <c r="E13" s="10" t="s">
        <v>68</v>
      </c>
    </row>
    <row r="14" spans="1:32" hidden="1" x14ac:dyDescent="0.25">
      <c r="A14" s="30" t="s">
        <v>251</v>
      </c>
      <c r="B14" s="15" t="s">
        <v>252</v>
      </c>
      <c r="C14" s="9" t="s">
        <v>10</v>
      </c>
      <c r="D14" s="56"/>
      <c r="E14" s="10" t="s">
        <v>22</v>
      </c>
    </row>
    <row r="15" spans="1:32" hidden="1" x14ac:dyDescent="0.25">
      <c r="A15" s="30" t="s">
        <v>140</v>
      </c>
      <c r="B15" s="15" t="s">
        <v>143</v>
      </c>
      <c r="C15" s="9" t="s">
        <v>141</v>
      </c>
      <c r="D15" s="56"/>
      <c r="E15" s="10" t="s">
        <v>22</v>
      </c>
    </row>
    <row r="16" spans="1:32" hidden="1" x14ac:dyDescent="0.25">
      <c r="A16" s="30" t="s">
        <v>176</v>
      </c>
      <c r="B16" s="15">
        <v>47204464015</v>
      </c>
      <c r="C16" s="9" t="s">
        <v>10</v>
      </c>
      <c r="D16" s="56"/>
      <c r="E16" s="10" t="s">
        <v>15</v>
      </c>
    </row>
    <row r="17" spans="1:5" ht="16.5" hidden="1" customHeight="1" x14ac:dyDescent="0.25">
      <c r="A17" s="30" t="s">
        <v>85</v>
      </c>
      <c r="B17" s="8">
        <v>19972711060</v>
      </c>
      <c r="C17" s="9" t="s">
        <v>10</v>
      </c>
      <c r="D17" s="56"/>
      <c r="E17" s="10" t="s">
        <v>20</v>
      </c>
    </row>
    <row r="18" spans="1:5" ht="16.5" hidden="1" customHeight="1" x14ac:dyDescent="0.25">
      <c r="A18" s="30" t="s">
        <v>265</v>
      </c>
      <c r="B18" s="8">
        <v>90593675249</v>
      </c>
      <c r="C18" s="9" t="s">
        <v>10</v>
      </c>
      <c r="D18" s="56"/>
      <c r="E18" s="10" t="s">
        <v>22</v>
      </c>
    </row>
    <row r="19" spans="1:5" ht="16.5" hidden="1" customHeight="1" x14ac:dyDescent="0.25">
      <c r="A19" s="30" t="s">
        <v>260</v>
      </c>
      <c r="B19" s="15" t="s">
        <v>262</v>
      </c>
      <c r="C19" s="9" t="s">
        <v>10</v>
      </c>
      <c r="D19" s="56"/>
      <c r="E19" s="10" t="s">
        <v>22</v>
      </c>
    </row>
    <row r="20" spans="1:5" hidden="1" x14ac:dyDescent="0.25">
      <c r="A20" s="30" t="s">
        <v>129</v>
      </c>
      <c r="B20" s="8"/>
      <c r="C20" s="9" t="s">
        <v>128</v>
      </c>
      <c r="D20" s="56"/>
      <c r="E20" s="10" t="s">
        <v>66</v>
      </c>
    </row>
    <row r="21" spans="1:5" hidden="1" x14ac:dyDescent="0.25">
      <c r="A21" s="30" t="s">
        <v>137</v>
      </c>
      <c r="B21" s="8">
        <v>66792088275</v>
      </c>
      <c r="C21" s="9" t="s">
        <v>10</v>
      </c>
      <c r="D21" s="56"/>
      <c r="E21" s="10" t="s">
        <v>22</v>
      </c>
    </row>
    <row r="22" spans="1:5" hidden="1" x14ac:dyDescent="0.25">
      <c r="A22" s="30" t="s">
        <v>177</v>
      </c>
      <c r="B22" s="8">
        <v>13340748444</v>
      </c>
      <c r="C22" s="9" t="s">
        <v>10</v>
      </c>
      <c r="D22" s="56"/>
      <c r="E22" s="10" t="s">
        <v>15</v>
      </c>
    </row>
    <row r="23" spans="1:5" x14ac:dyDescent="0.25">
      <c r="A23" s="60" t="s">
        <v>304</v>
      </c>
      <c r="B23" s="41">
        <v>73294314024</v>
      </c>
      <c r="C23" s="9" t="s">
        <v>10</v>
      </c>
      <c r="D23" s="67">
        <v>6.64</v>
      </c>
      <c r="E23" s="10"/>
    </row>
    <row r="24" spans="1:5" hidden="1" x14ac:dyDescent="0.25">
      <c r="A24" s="30" t="s">
        <v>193</v>
      </c>
      <c r="B24" s="8"/>
      <c r="C24" s="9" t="s">
        <v>195</v>
      </c>
      <c r="D24" s="56"/>
      <c r="E24" s="10" t="s">
        <v>22</v>
      </c>
    </row>
    <row r="25" spans="1:5" hidden="1" x14ac:dyDescent="0.25">
      <c r="A25" s="30" t="s">
        <v>100</v>
      </c>
      <c r="B25" s="8">
        <v>24640993045</v>
      </c>
      <c r="C25" s="9" t="s">
        <v>10</v>
      </c>
      <c r="D25" s="56"/>
      <c r="E25" s="10" t="s">
        <v>52</v>
      </c>
    </row>
    <row r="26" spans="1:5" hidden="1" x14ac:dyDescent="0.25">
      <c r="A26" s="30" t="s">
        <v>169</v>
      </c>
      <c r="B26" s="8">
        <v>94766180676</v>
      </c>
      <c r="C26" s="9" t="s">
        <v>10</v>
      </c>
      <c r="D26" s="56"/>
      <c r="E26" s="10" t="s">
        <v>22</v>
      </c>
    </row>
    <row r="27" spans="1:5" hidden="1" x14ac:dyDescent="0.25">
      <c r="A27" s="30" t="s">
        <v>219</v>
      </c>
      <c r="B27" s="8">
        <v>74969125378</v>
      </c>
      <c r="C27" s="9" t="s">
        <v>10</v>
      </c>
      <c r="D27" s="56"/>
      <c r="E27" s="10" t="s">
        <v>13</v>
      </c>
    </row>
    <row r="28" spans="1:5" x14ac:dyDescent="0.25">
      <c r="A28" s="59" t="s">
        <v>130</v>
      </c>
      <c r="B28" s="8">
        <v>26187994862</v>
      </c>
      <c r="C28" s="9" t="s">
        <v>10</v>
      </c>
      <c r="D28" s="67">
        <v>2136.52</v>
      </c>
      <c r="E28" s="10" t="s">
        <v>121</v>
      </c>
    </row>
    <row r="29" spans="1:5" hidden="1" x14ac:dyDescent="0.25">
      <c r="A29" s="30" t="s">
        <v>179</v>
      </c>
      <c r="B29" s="8">
        <v>87186759718</v>
      </c>
      <c r="C29" s="9" t="s">
        <v>10</v>
      </c>
      <c r="D29" s="56"/>
      <c r="E29" s="10" t="s">
        <v>16</v>
      </c>
    </row>
    <row r="30" spans="1:5" hidden="1" x14ac:dyDescent="0.25">
      <c r="A30" s="30" t="s">
        <v>109</v>
      </c>
      <c r="B30" s="8">
        <v>94124811986</v>
      </c>
      <c r="C30" s="9" t="s">
        <v>10</v>
      </c>
      <c r="D30" s="56"/>
      <c r="E30" s="10" t="s">
        <v>12</v>
      </c>
    </row>
    <row r="31" spans="1:5" hidden="1" x14ac:dyDescent="0.25">
      <c r="A31" s="30" t="s">
        <v>268</v>
      </c>
      <c r="B31" s="15" t="s">
        <v>269</v>
      </c>
      <c r="C31" s="9" t="s">
        <v>10</v>
      </c>
      <c r="D31" s="56"/>
      <c r="E31" s="10" t="s">
        <v>271</v>
      </c>
    </row>
    <row r="32" spans="1:5" ht="15.75" hidden="1" customHeight="1" x14ac:dyDescent="0.25">
      <c r="A32" s="30" t="s">
        <v>182</v>
      </c>
      <c r="B32" s="8">
        <v>18683136487</v>
      </c>
      <c r="C32" s="9" t="s">
        <v>10</v>
      </c>
      <c r="D32" s="56"/>
      <c r="E32" s="10" t="s">
        <v>299</v>
      </c>
    </row>
    <row r="33" spans="1:5" hidden="1" x14ac:dyDescent="0.25">
      <c r="A33" s="30" t="s">
        <v>182</v>
      </c>
      <c r="B33" s="18">
        <v>18683136487</v>
      </c>
      <c r="C33" s="19" t="s">
        <v>10</v>
      </c>
      <c r="D33" s="56"/>
      <c r="E33" s="20" t="s">
        <v>22</v>
      </c>
    </row>
    <row r="34" spans="1:5" hidden="1" x14ac:dyDescent="0.25">
      <c r="A34" s="30" t="s">
        <v>183</v>
      </c>
      <c r="B34" s="8"/>
      <c r="C34" s="9"/>
      <c r="D34" s="56"/>
      <c r="E34" s="10"/>
    </row>
    <row r="35" spans="1:5" hidden="1" x14ac:dyDescent="0.25">
      <c r="A35" s="30" t="s">
        <v>276</v>
      </c>
      <c r="B35" s="13">
        <v>26577221764</v>
      </c>
      <c r="C35" s="9" t="s">
        <v>277</v>
      </c>
      <c r="D35" s="56" t="s">
        <v>305</v>
      </c>
      <c r="E35" s="10" t="s">
        <v>22</v>
      </c>
    </row>
    <row r="36" spans="1:5" hidden="1" x14ac:dyDescent="0.25">
      <c r="A36" s="30" t="s">
        <v>153</v>
      </c>
      <c r="B36" s="13">
        <v>34967762426</v>
      </c>
      <c r="C36" s="9" t="s">
        <v>10</v>
      </c>
      <c r="D36" s="56"/>
      <c r="E36" s="10" t="s">
        <v>22</v>
      </c>
    </row>
    <row r="37" spans="1:5" hidden="1" x14ac:dyDescent="0.25">
      <c r="A37" s="30" t="s">
        <v>164</v>
      </c>
      <c r="B37" s="13">
        <v>43699365561</v>
      </c>
      <c r="C37" s="9" t="s">
        <v>165</v>
      </c>
      <c r="D37" s="56"/>
      <c r="E37" s="10" t="s">
        <v>82</v>
      </c>
    </row>
    <row r="38" spans="1:5" hidden="1" x14ac:dyDescent="0.25">
      <c r="A38" s="30" t="s">
        <v>248</v>
      </c>
      <c r="B38" s="13">
        <v>64567085531</v>
      </c>
      <c r="C38" s="9" t="s">
        <v>249</v>
      </c>
      <c r="D38" s="56"/>
      <c r="E38" s="10" t="s">
        <v>211</v>
      </c>
    </row>
    <row r="39" spans="1:5" hidden="1" x14ac:dyDescent="0.25">
      <c r="A39" s="30" t="s">
        <v>207</v>
      </c>
      <c r="B39" s="13">
        <v>48062605125</v>
      </c>
      <c r="C39" s="9" t="s">
        <v>10</v>
      </c>
      <c r="D39" s="56"/>
      <c r="E39" s="10" t="s">
        <v>20</v>
      </c>
    </row>
    <row r="40" spans="1:5" hidden="1" x14ac:dyDescent="0.25">
      <c r="A40" s="30" t="s">
        <v>147</v>
      </c>
      <c r="B40" s="13">
        <v>38525814508</v>
      </c>
      <c r="C40" s="9" t="s">
        <v>10</v>
      </c>
      <c r="D40" s="56"/>
      <c r="E40" s="10" t="s">
        <v>20</v>
      </c>
    </row>
    <row r="41" spans="1:5" hidden="1" x14ac:dyDescent="0.25">
      <c r="A41" s="30" t="s">
        <v>71</v>
      </c>
      <c r="B41" s="13">
        <v>62360702119</v>
      </c>
      <c r="C41" s="8" t="s">
        <v>72</v>
      </c>
      <c r="D41" s="56"/>
      <c r="E41" s="10" t="s">
        <v>81</v>
      </c>
    </row>
    <row r="42" spans="1:5" hidden="1" x14ac:dyDescent="0.25">
      <c r="A42" s="30" t="s">
        <v>127</v>
      </c>
      <c r="B42" s="13">
        <v>11578972258</v>
      </c>
      <c r="C42" s="8" t="s">
        <v>10</v>
      </c>
      <c r="D42" s="56"/>
      <c r="E42" s="10" t="s">
        <v>52</v>
      </c>
    </row>
    <row r="43" spans="1:5" ht="30" hidden="1" x14ac:dyDescent="0.25">
      <c r="A43" s="30" t="s">
        <v>272</v>
      </c>
      <c r="B43" s="13" t="s">
        <v>280</v>
      </c>
      <c r="C43" s="9" t="s">
        <v>281</v>
      </c>
      <c r="D43" s="56"/>
      <c r="E43" s="10" t="s">
        <v>22</v>
      </c>
    </row>
    <row r="44" spans="1:5" hidden="1" x14ac:dyDescent="0.25">
      <c r="A44" s="30" t="s">
        <v>77</v>
      </c>
      <c r="B44" s="13">
        <v>85267957976</v>
      </c>
      <c r="C44" s="9" t="s">
        <v>10</v>
      </c>
      <c r="D44" s="56"/>
      <c r="E44" s="10" t="s">
        <v>214</v>
      </c>
    </row>
    <row r="45" spans="1:5" hidden="1" x14ac:dyDescent="0.25">
      <c r="A45" s="30" t="s">
        <v>77</v>
      </c>
      <c r="B45" s="13">
        <v>85267957976</v>
      </c>
      <c r="C45" s="9" t="s">
        <v>10</v>
      </c>
      <c r="D45" s="56"/>
      <c r="E45" s="10" t="s">
        <v>12</v>
      </c>
    </row>
    <row r="46" spans="1:5" hidden="1" x14ac:dyDescent="0.25">
      <c r="A46" s="30" t="s">
        <v>244</v>
      </c>
      <c r="B46" s="13"/>
      <c r="C46" s="8"/>
      <c r="D46" s="56"/>
      <c r="E46" s="10"/>
    </row>
    <row r="47" spans="1:5" hidden="1" x14ac:dyDescent="0.25">
      <c r="A47" s="30" t="s">
        <v>101</v>
      </c>
      <c r="B47" s="13">
        <v>14280792027</v>
      </c>
      <c r="C47" s="8" t="s">
        <v>102</v>
      </c>
      <c r="D47" s="56"/>
      <c r="E47" s="10" t="s">
        <v>22</v>
      </c>
    </row>
    <row r="48" spans="1:5" ht="13.5" hidden="1" customHeight="1" x14ac:dyDescent="0.25">
      <c r="A48" s="30" t="s">
        <v>75</v>
      </c>
      <c r="B48" s="13">
        <v>57524651551</v>
      </c>
      <c r="C48" s="9" t="s">
        <v>10</v>
      </c>
      <c r="D48" s="56"/>
      <c r="E48" s="10" t="s">
        <v>52</v>
      </c>
    </row>
    <row r="49" spans="1:5" hidden="1" x14ac:dyDescent="0.25">
      <c r="A49" s="30" t="s">
        <v>170</v>
      </c>
      <c r="B49" s="13">
        <v>90633715804</v>
      </c>
      <c r="C49" s="9" t="s">
        <v>10</v>
      </c>
      <c r="D49" s="56"/>
      <c r="E49" s="10" t="s">
        <v>22</v>
      </c>
    </row>
    <row r="50" spans="1:5" hidden="1" x14ac:dyDescent="0.25">
      <c r="A50" s="30" t="s">
        <v>36</v>
      </c>
      <c r="B50" s="13">
        <v>85821130368</v>
      </c>
      <c r="C50" s="14" t="s">
        <v>10</v>
      </c>
      <c r="D50" s="57"/>
      <c r="E50" s="10" t="s">
        <v>17</v>
      </c>
    </row>
    <row r="51" spans="1:5" hidden="1" x14ac:dyDescent="0.25">
      <c r="A51" s="30" t="s">
        <v>156</v>
      </c>
      <c r="B51" s="13">
        <v>30777726033</v>
      </c>
      <c r="C51" s="14" t="s">
        <v>10</v>
      </c>
      <c r="D51" s="56"/>
      <c r="E51" s="10" t="s">
        <v>82</v>
      </c>
    </row>
    <row r="52" spans="1:5" hidden="1" x14ac:dyDescent="0.25">
      <c r="A52" s="30" t="s">
        <v>204</v>
      </c>
      <c r="B52" s="13">
        <v>33412662987</v>
      </c>
      <c r="C52" s="14" t="s">
        <v>206</v>
      </c>
      <c r="D52" s="56"/>
      <c r="E52" s="10" t="s">
        <v>82</v>
      </c>
    </row>
    <row r="53" spans="1:5" hidden="1" x14ac:dyDescent="0.25">
      <c r="A53" s="30" t="s">
        <v>131</v>
      </c>
      <c r="B53" s="13">
        <v>13604886584</v>
      </c>
      <c r="C53" s="14" t="s">
        <v>10</v>
      </c>
      <c r="D53" s="56"/>
      <c r="E53" s="10" t="s">
        <v>15</v>
      </c>
    </row>
    <row r="54" spans="1:5" hidden="1" x14ac:dyDescent="0.25">
      <c r="A54" s="30" t="s">
        <v>295</v>
      </c>
      <c r="B54" s="13">
        <v>13321923957</v>
      </c>
      <c r="C54" s="14" t="s">
        <v>10</v>
      </c>
      <c r="D54" s="56"/>
      <c r="E54" s="10" t="s">
        <v>16</v>
      </c>
    </row>
    <row r="55" spans="1:5" x14ac:dyDescent="0.25">
      <c r="A55" s="59" t="s">
        <v>8</v>
      </c>
      <c r="B55" s="13">
        <v>61817894938</v>
      </c>
      <c r="C55" s="14" t="s">
        <v>10</v>
      </c>
      <c r="D55" s="68">
        <v>125.08</v>
      </c>
      <c r="E55" s="10" t="s">
        <v>14</v>
      </c>
    </row>
    <row r="56" spans="1:5" hidden="1" x14ac:dyDescent="0.25">
      <c r="A56" s="59" t="s">
        <v>6</v>
      </c>
      <c r="B56" s="46">
        <v>37268254106</v>
      </c>
      <c r="C56" s="47" t="s">
        <v>10</v>
      </c>
      <c r="D56" s="68">
        <v>215.8</v>
      </c>
      <c r="E56" s="39" t="s">
        <v>214</v>
      </c>
    </row>
    <row r="57" spans="1:5" x14ac:dyDescent="0.25">
      <c r="A57" s="59" t="s">
        <v>202</v>
      </c>
      <c r="B57" s="46"/>
      <c r="C57" s="47"/>
      <c r="D57" s="68">
        <f>D56</f>
        <v>215.8</v>
      </c>
      <c r="E57" s="39"/>
    </row>
    <row r="58" spans="1:5" hidden="1" x14ac:dyDescent="0.25">
      <c r="A58" s="30" t="s">
        <v>146</v>
      </c>
      <c r="B58" s="13">
        <v>74364571096</v>
      </c>
      <c r="C58" s="14" t="s">
        <v>10</v>
      </c>
      <c r="D58" s="69"/>
      <c r="E58" s="10" t="s">
        <v>19</v>
      </c>
    </row>
    <row r="59" spans="1:5" x14ac:dyDescent="0.25">
      <c r="A59" s="59" t="s">
        <v>7</v>
      </c>
      <c r="B59" s="13" t="s">
        <v>57</v>
      </c>
      <c r="C59" s="14" t="s">
        <v>10</v>
      </c>
      <c r="D59" s="79">
        <f>412.21+134.48</f>
        <v>546.68999999999994</v>
      </c>
      <c r="E59" s="10" t="s">
        <v>14</v>
      </c>
    </row>
    <row r="60" spans="1:5" hidden="1" x14ac:dyDescent="0.25">
      <c r="A60" s="30" t="s">
        <v>218</v>
      </c>
      <c r="B60" s="13">
        <v>79044094484</v>
      </c>
      <c r="C60" s="14" t="s">
        <v>10</v>
      </c>
      <c r="D60" s="69"/>
      <c r="E60" s="10" t="s">
        <v>13</v>
      </c>
    </row>
    <row r="61" spans="1:5" hidden="1" x14ac:dyDescent="0.25">
      <c r="A61" s="30" t="s">
        <v>157</v>
      </c>
      <c r="B61" s="13">
        <v>27985234094</v>
      </c>
      <c r="C61" s="14" t="s">
        <v>10</v>
      </c>
      <c r="D61" s="69"/>
      <c r="E61" s="10" t="s">
        <v>66</v>
      </c>
    </row>
    <row r="62" spans="1:5" hidden="1" x14ac:dyDescent="0.25">
      <c r="A62" s="30" t="s">
        <v>270</v>
      </c>
      <c r="B62" s="13">
        <v>51223715781</v>
      </c>
      <c r="C62" s="14" t="s">
        <v>106</v>
      </c>
      <c r="D62" s="69"/>
      <c r="E62" s="10" t="s">
        <v>12</v>
      </c>
    </row>
    <row r="63" spans="1:5" x14ac:dyDescent="0.25">
      <c r="A63" s="59" t="s">
        <v>33</v>
      </c>
      <c r="B63" s="13">
        <v>63073332379</v>
      </c>
      <c r="C63" s="14" t="s">
        <v>10</v>
      </c>
      <c r="D63" s="68">
        <f>945.95+861</f>
        <v>1806.95</v>
      </c>
      <c r="E63" s="10" t="s">
        <v>19</v>
      </c>
    </row>
    <row r="64" spans="1:5" hidden="1" x14ac:dyDescent="0.25">
      <c r="A64" s="30" t="s">
        <v>174</v>
      </c>
      <c r="B64" s="13">
        <v>23950119865</v>
      </c>
      <c r="C64" s="14" t="s">
        <v>72</v>
      </c>
      <c r="D64" s="69"/>
      <c r="E64" s="10" t="s">
        <v>52</v>
      </c>
    </row>
    <row r="65" spans="1:5" hidden="1" x14ac:dyDescent="0.25">
      <c r="A65" s="30" t="s">
        <v>98</v>
      </c>
      <c r="B65" s="13">
        <v>17730557062</v>
      </c>
      <c r="C65" s="14" t="s">
        <v>10</v>
      </c>
      <c r="D65" s="69"/>
      <c r="E65" s="10" t="s">
        <v>12</v>
      </c>
    </row>
    <row r="66" spans="1:5" hidden="1" x14ac:dyDescent="0.25">
      <c r="A66" s="30" t="s">
        <v>45</v>
      </c>
      <c r="B66" s="13">
        <v>41317489366</v>
      </c>
      <c r="C66" s="14" t="s">
        <v>63</v>
      </c>
      <c r="D66" s="69"/>
      <c r="E66" s="10" t="s">
        <v>19</v>
      </c>
    </row>
    <row r="67" spans="1:5" x14ac:dyDescent="0.25">
      <c r="A67" s="59" t="s">
        <v>56</v>
      </c>
      <c r="B67" s="13">
        <v>87311810356</v>
      </c>
      <c r="C67" s="14" t="s">
        <v>11</v>
      </c>
      <c r="D67" s="68">
        <v>682.92</v>
      </c>
      <c r="E67" s="10" t="s">
        <v>13</v>
      </c>
    </row>
    <row r="68" spans="1:5" hidden="1" x14ac:dyDescent="0.25">
      <c r="A68" s="30" t="s">
        <v>56</v>
      </c>
      <c r="B68" s="13">
        <v>87311810357</v>
      </c>
      <c r="C68" s="14" t="s">
        <v>11</v>
      </c>
      <c r="D68" s="69"/>
      <c r="E68" s="10" t="s">
        <v>68</v>
      </c>
    </row>
    <row r="69" spans="1:5" hidden="1" x14ac:dyDescent="0.25">
      <c r="A69" s="30" t="s">
        <v>180</v>
      </c>
      <c r="B69" s="13"/>
      <c r="C69" s="14"/>
      <c r="D69" s="69"/>
      <c r="E69" s="10"/>
    </row>
    <row r="70" spans="1:5" x14ac:dyDescent="0.25">
      <c r="A70" s="59" t="s">
        <v>62</v>
      </c>
      <c r="B70" s="13">
        <v>68419124305</v>
      </c>
      <c r="C70" s="14" t="s">
        <v>10</v>
      </c>
      <c r="D70" s="68">
        <v>42.48</v>
      </c>
      <c r="E70" s="10" t="s">
        <v>18</v>
      </c>
    </row>
    <row r="71" spans="1:5" hidden="1" x14ac:dyDescent="0.25">
      <c r="A71" s="30" t="s">
        <v>242</v>
      </c>
      <c r="B71" s="13">
        <v>60192951611</v>
      </c>
      <c r="C71" s="14" t="s">
        <v>10</v>
      </c>
      <c r="D71" s="69"/>
      <c r="E71" s="10" t="s">
        <v>22</v>
      </c>
    </row>
    <row r="72" spans="1:5" ht="15.75" hidden="1" customHeight="1" x14ac:dyDescent="0.25">
      <c r="A72" s="30" t="s">
        <v>188</v>
      </c>
      <c r="B72" s="13">
        <v>90537984151</v>
      </c>
      <c r="C72" s="14" t="s">
        <v>10</v>
      </c>
      <c r="D72" s="69"/>
      <c r="E72" s="10" t="s">
        <v>66</v>
      </c>
    </row>
    <row r="73" spans="1:5" hidden="1" x14ac:dyDescent="0.25">
      <c r="A73" s="30" t="s">
        <v>293</v>
      </c>
      <c r="B73" s="13">
        <v>45535699512</v>
      </c>
      <c r="C73" s="14" t="s">
        <v>10</v>
      </c>
      <c r="D73" s="71" t="s">
        <v>305</v>
      </c>
      <c r="E73" s="10" t="s">
        <v>22</v>
      </c>
    </row>
    <row r="74" spans="1:5" hidden="1" x14ac:dyDescent="0.25">
      <c r="A74" s="30" t="s">
        <v>104</v>
      </c>
      <c r="B74" s="13">
        <v>26375458871</v>
      </c>
      <c r="C74" s="14" t="s">
        <v>106</v>
      </c>
      <c r="D74" s="69"/>
      <c r="E74" s="10" t="s">
        <v>66</v>
      </c>
    </row>
    <row r="75" spans="1:5" ht="30" hidden="1" x14ac:dyDescent="0.25">
      <c r="A75" s="30" t="s">
        <v>145</v>
      </c>
      <c r="B75" s="13">
        <v>75508100288</v>
      </c>
      <c r="C75" s="14" t="s">
        <v>10</v>
      </c>
      <c r="D75" s="69"/>
      <c r="E75" s="10" t="s">
        <v>22</v>
      </c>
    </row>
    <row r="76" spans="1:5" hidden="1" x14ac:dyDescent="0.25">
      <c r="A76" s="30" t="s">
        <v>58</v>
      </c>
      <c r="B76" s="13">
        <v>81793146560</v>
      </c>
      <c r="C76" s="14" t="s">
        <v>10</v>
      </c>
      <c r="D76" s="69"/>
      <c r="E76" s="10" t="s">
        <v>65</v>
      </c>
    </row>
    <row r="77" spans="1:5" ht="30" hidden="1" x14ac:dyDescent="0.25">
      <c r="A77" s="45" t="s">
        <v>161</v>
      </c>
      <c r="B77" s="13">
        <v>21705117910</v>
      </c>
      <c r="C77" s="14" t="s">
        <v>10</v>
      </c>
      <c r="D77" s="71" t="s">
        <v>305</v>
      </c>
      <c r="E77" s="10" t="s">
        <v>22</v>
      </c>
    </row>
    <row r="78" spans="1:5" ht="30.75" hidden="1" customHeight="1" x14ac:dyDescent="0.25">
      <c r="A78" s="30" t="s">
        <v>166</v>
      </c>
      <c r="B78" s="13">
        <v>89986866813</v>
      </c>
      <c r="C78" s="14" t="s">
        <v>10</v>
      </c>
      <c r="D78" s="69"/>
      <c r="E78" s="10" t="s">
        <v>66</v>
      </c>
    </row>
    <row r="79" spans="1:5" ht="20.25" hidden="1" customHeight="1" x14ac:dyDescent="0.25">
      <c r="A79" s="30" t="s">
        <v>191</v>
      </c>
      <c r="B79" s="13">
        <v>76963045568</v>
      </c>
      <c r="C79" s="14" t="s">
        <v>10</v>
      </c>
      <c r="D79" s="69"/>
      <c r="E79" s="10" t="s">
        <v>13</v>
      </c>
    </row>
    <row r="80" spans="1:5" ht="15.75" hidden="1" customHeight="1" x14ac:dyDescent="0.25">
      <c r="A80" s="30" t="s">
        <v>284</v>
      </c>
      <c r="B80" s="13">
        <v>90979617408</v>
      </c>
      <c r="C80" s="14" t="s">
        <v>10</v>
      </c>
      <c r="D80" s="69"/>
      <c r="E80" s="10" t="s">
        <v>82</v>
      </c>
    </row>
    <row r="81" spans="1:5" x14ac:dyDescent="0.25">
      <c r="A81" s="59" t="s">
        <v>288</v>
      </c>
      <c r="B81" s="13">
        <v>88357839718</v>
      </c>
      <c r="C81" s="14" t="s">
        <v>10</v>
      </c>
      <c r="D81" s="68">
        <v>90</v>
      </c>
      <c r="E81" s="10" t="s">
        <v>22</v>
      </c>
    </row>
    <row r="82" spans="1:5" hidden="1" x14ac:dyDescent="0.25">
      <c r="A82" s="30" t="s">
        <v>64</v>
      </c>
      <c r="B82" s="13">
        <v>27759560625</v>
      </c>
      <c r="C82" s="14" t="s">
        <v>10</v>
      </c>
      <c r="D82" s="69"/>
      <c r="E82" s="10" t="s">
        <v>19</v>
      </c>
    </row>
    <row r="83" spans="1:5" hidden="1" x14ac:dyDescent="0.25">
      <c r="A83" s="30" t="s">
        <v>267</v>
      </c>
      <c r="B83" s="13">
        <v>64308723629</v>
      </c>
      <c r="C83" s="14" t="s">
        <v>10</v>
      </c>
      <c r="D83" s="69"/>
      <c r="E83" s="10" t="s">
        <v>211</v>
      </c>
    </row>
    <row r="84" spans="1:5" hidden="1" x14ac:dyDescent="0.25">
      <c r="A84" s="30" t="s">
        <v>215</v>
      </c>
      <c r="B84" s="13">
        <v>21523879111</v>
      </c>
      <c r="C84" s="14" t="s">
        <v>10</v>
      </c>
      <c r="D84" s="69"/>
      <c r="E84" s="10" t="s">
        <v>82</v>
      </c>
    </row>
    <row r="85" spans="1:5" hidden="1" x14ac:dyDescent="0.25">
      <c r="A85" s="30" t="s">
        <v>215</v>
      </c>
      <c r="B85" s="13">
        <v>21523879111</v>
      </c>
      <c r="C85" s="14" t="s">
        <v>10</v>
      </c>
      <c r="D85" s="69"/>
      <c r="E85" s="10" t="s">
        <v>68</v>
      </c>
    </row>
    <row r="86" spans="1:5" hidden="1" x14ac:dyDescent="0.25">
      <c r="A86" s="30" t="s">
        <v>216</v>
      </c>
      <c r="B86" s="13"/>
      <c r="C86" s="14"/>
      <c r="D86" s="69"/>
      <c r="E86" s="10"/>
    </row>
    <row r="87" spans="1:5" hidden="1" x14ac:dyDescent="0.25">
      <c r="A87" s="30" t="s">
        <v>126</v>
      </c>
      <c r="B87" s="13">
        <v>59125377038</v>
      </c>
      <c r="C87" s="14" t="s">
        <v>10</v>
      </c>
      <c r="D87" s="69"/>
      <c r="E87" s="10" t="s">
        <v>108</v>
      </c>
    </row>
    <row r="88" spans="1:5" hidden="1" x14ac:dyDescent="0.25">
      <c r="A88" s="30" t="s">
        <v>210</v>
      </c>
      <c r="B88" s="13">
        <v>43150843424</v>
      </c>
      <c r="C88" s="14" t="s">
        <v>10</v>
      </c>
      <c r="D88" s="69"/>
      <c r="E88" s="10" t="s">
        <v>22</v>
      </c>
    </row>
    <row r="89" spans="1:5" ht="30" hidden="1" x14ac:dyDescent="0.25">
      <c r="A89" s="30" t="s">
        <v>246</v>
      </c>
      <c r="B89" s="13"/>
      <c r="C89" s="14" t="s">
        <v>247</v>
      </c>
      <c r="D89" s="69"/>
      <c r="E89" s="10" t="s">
        <v>66</v>
      </c>
    </row>
    <row r="90" spans="1:5" hidden="1" x14ac:dyDescent="0.25">
      <c r="A90" s="30" t="s">
        <v>99</v>
      </c>
      <c r="B90" s="13"/>
      <c r="C90" s="14" t="s">
        <v>105</v>
      </c>
      <c r="D90" s="69"/>
      <c r="E90" s="10" t="s">
        <v>66</v>
      </c>
    </row>
    <row r="91" spans="1:5" hidden="1" x14ac:dyDescent="0.25">
      <c r="A91" s="30" t="s">
        <v>250</v>
      </c>
      <c r="B91" s="13">
        <v>99520478773</v>
      </c>
      <c r="C91" s="14" t="s">
        <v>10</v>
      </c>
      <c r="D91" s="69"/>
      <c r="E91" s="10" t="s">
        <v>18</v>
      </c>
    </row>
    <row r="92" spans="1:5" hidden="1" x14ac:dyDescent="0.25">
      <c r="A92" s="30" t="s">
        <v>231</v>
      </c>
      <c r="B92" s="13" t="s">
        <v>232</v>
      </c>
      <c r="C92" s="14" t="s">
        <v>10</v>
      </c>
      <c r="D92" s="69"/>
      <c r="E92" s="10" t="s">
        <v>13</v>
      </c>
    </row>
    <row r="93" spans="1:5" hidden="1" x14ac:dyDescent="0.25">
      <c r="A93" s="30" t="s">
        <v>171</v>
      </c>
      <c r="B93" s="13"/>
      <c r="C93" s="14" t="s">
        <v>172</v>
      </c>
      <c r="D93" s="69"/>
      <c r="E93" s="10" t="s">
        <v>12</v>
      </c>
    </row>
    <row r="94" spans="1:5" hidden="1" x14ac:dyDescent="0.25">
      <c r="A94" s="30" t="s">
        <v>84</v>
      </c>
      <c r="B94" s="13">
        <v>47432874968</v>
      </c>
      <c r="C94" s="14" t="s">
        <v>10</v>
      </c>
      <c r="D94" s="69"/>
      <c r="E94" s="10" t="s">
        <v>20</v>
      </c>
    </row>
    <row r="95" spans="1:5" hidden="1" x14ac:dyDescent="0.25">
      <c r="A95" s="30" t="s">
        <v>258</v>
      </c>
      <c r="B95" s="13">
        <v>46377257342</v>
      </c>
      <c r="C95" s="14" t="s">
        <v>10</v>
      </c>
      <c r="D95" s="69"/>
      <c r="E95" s="10" t="s">
        <v>22</v>
      </c>
    </row>
    <row r="96" spans="1:5" hidden="1" x14ac:dyDescent="0.25">
      <c r="A96" s="30" t="s">
        <v>189</v>
      </c>
      <c r="B96" s="13">
        <v>86937855002</v>
      </c>
      <c r="C96" s="14" t="s">
        <v>10</v>
      </c>
      <c r="D96" s="69"/>
      <c r="E96" s="10" t="s">
        <v>22</v>
      </c>
    </row>
    <row r="97" spans="1:5" x14ac:dyDescent="0.25">
      <c r="A97" s="60" t="s">
        <v>301</v>
      </c>
      <c r="B97" s="46">
        <v>7818083813</v>
      </c>
      <c r="C97" s="14" t="s">
        <v>10</v>
      </c>
      <c r="D97" s="72">
        <v>1323.75</v>
      </c>
      <c r="E97" s="39" t="s">
        <v>68</v>
      </c>
    </row>
    <row r="98" spans="1:5" x14ac:dyDescent="0.25">
      <c r="A98" s="59" t="s">
        <v>43</v>
      </c>
      <c r="B98" s="13">
        <v>59143170280</v>
      </c>
      <c r="C98" s="14" t="s">
        <v>44</v>
      </c>
      <c r="D98" s="68">
        <v>275</v>
      </c>
      <c r="E98" s="10" t="s">
        <v>67</v>
      </c>
    </row>
    <row r="99" spans="1:5" x14ac:dyDescent="0.25">
      <c r="A99" s="59" t="s">
        <v>70</v>
      </c>
      <c r="B99" s="13">
        <v>62226620908</v>
      </c>
      <c r="C99" s="14" t="s">
        <v>10</v>
      </c>
      <c r="D99" s="68">
        <f>39.86+18.11</f>
        <v>57.97</v>
      </c>
      <c r="E99" s="39" t="s">
        <v>16</v>
      </c>
    </row>
    <row r="100" spans="1:5" hidden="1" x14ac:dyDescent="0.25">
      <c r="A100" s="30" t="s">
        <v>70</v>
      </c>
      <c r="B100" s="13">
        <v>62226620908</v>
      </c>
      <c r="C100" s="14" t="s">
        <v>10</v>
      </c>
      <c r="D100" s="69"/>
      <c r="E100" s="10" t="s">
        <v>68</v>
      </c>
    </row>
    <row r="101" spans="1:5" hidden="1" x14ac:dyDescent="0.25">
      <c r="A101" s="30" t="s">
        <v>70</v>
      </c>
      <c r="B101" s="13">
        <v>62226620908</v>
      </c>
      <c r="C101" s="14" t="s">
        <v>10</v>
      </c>
      <c r="D101" s="69"/>
      <c r="E101" s="10" t="s">
        <v>12</v>
      </c>
    </row>
    <row r="102" spans="1:5" hidden="1" x14ac:dyDescent="0.25">
      <c r="A102" s="30" t="s">
        <v>78</v>
      </c>
      <c r="B102" s="13"/>
      <c r="C102" s="14"/>
      <c r="D102" s="69"/>
      <c r="E102" s="10"/>
    </row>
    <row r="103" spans="1:5" hidden="1" x14ac:dyDescent="0.25">
      <c r="A103" s="30" t="s">
        <v>89</v>
      </c>
      <c r="B103" s="13">
        <v>84269705191</v>
      </c>
      <c r="C103" s="14" t="s">
        <v>10</v>
      </c>
      <c r="D103" s="69"/>
      <c r="E103" s="10" t="s">
        <v>68</v>
      </c>
    </row>
    <row r="104" spans="1:5" hidden="1" x14ac:dyDescent="0.25">
      <c r="A104" s="30" t="s">
        <v>292</v>
      </c>
      <c r="B104" s="13">
        <v>3429095529</v>
      </c>
      <c r="C104" s="14" t="s">
        <v>10</v>
      </c>
      <c r="D104" s="69"/>
      <c r="E104" s="10" t="s">
        <v>68</v>
      </c>
    </row>
    <row r="105" spans="1:5" hidden="1" x14ac:dyDescent="0.25">
      <c r="A105" s="30" t="s">
        <v>203</v>
      </c>
      <c r="B105" s="13">
        <v>56616753620</v>
      </c>
      <c r="C105" s="14" t="s">
        <v>163</v>
      </c>
      <c r="D105" s="69"/>
      <c r="E105" s="10" t="s">
        <v>82</v>
      </c>
    </row>
    <row r="106" spans="1:5" hidden="1" x14ac:dyDescent="0.25">
      <c r="A106" s="30" t="s">
        <v>203</v>
      </c>
      <c r="B106" s="13">
        <v>56616753620</v>
      </c>
      <c r="C106" s="14" t="s">
        <v>163</v>
      </c>
      <c r="D106" s="69"/>
      <c r="E106" s="10" t="s">
        <v>82</v>
      </c>
    </row>
    <row r="107" spans="1:5" hidden="1" x14ac:dyDescent="0.25">
      <c r="A107" s="30" t="s">
        <v>203</v>
      </c>
      <c r="B107" s="13">
        <v>56616753620</v>
      </c>
      <c r="C107" s="14" t="s">
        <v>163</v>
      </c>
      <c r="D107" s="69"/>
      <c r="E107" s="10" t="s">
        <v>20</v>
      </c>
    </row>
    <row r="108" spans="1:5" hidden="1" x14ac:dyDescent="0.25">
      <c r="A108" s="30" t="s">
        <v>205</v>
      </c>
      <c r="B108" s="13"/>
      <c r="C108" s="14"/>
      <c r="D108" s="69"/>
      <c r="E108" s="10"/>
    </row>
    <row r="109" spans="1:5" hidden="1" x14ac:dyDescent="0.25">
      <c r="A109" s="30" t="s">
        <v>91</v>
      </c>
      <c r="B109" s="13">
        <v>66089976432</v>
      </c>
      <c r="C109" s="14" t="s">
        <v>10</v>
      </c>
      <c r="D109" s="69"/>
      <c r="E109" s="10" t="s">
        <v>20</v>
      </c>
    </row>
    <row r="110" spans="1:5" ht="14.25" hidden="1" customHeight="1" x14ac:dyDescent="0.25">
      <c r="A110" s="30" t="s">
        <v>278</v>
      </c>
      <c r="B110" s="13">
        <v>81725888904</v>
      </c>
      <c r="C110" s="14" t="s">
        <v>279</v>
      </c>
      <c r="D110" s="69"/>
      <c r="E110" s="10" t="s">
        <v>68</v>
      </c>
    </row>
    <row r="111" spans="1:5" ht="30" hidden="1" x14ac:dyDescent="0.25">
      <c r="A111" s="30" t="s">
        <v>243</v>
      </c>
      <c r="B111" s="13"/>
      <c r="C111" s="14" t="s">
        <v>245</v>
      </c>
      <c r="D111" s="69"/>
      <c r="E111" s="10" t="s">
        <v>22</v>
      </c>
    </row>
    <row r="112" spans="1:5" hidden="1" x14ac:dyDescent="0.25">
      <c r="A112" s="30" t="s">
        <v>5</v>
      </c>
      <c r="B112" s="13">
        <v>50467974870</v>
      </c>
      <c r="C112" s="14" t="s">
        <v>11</v>
      </c>
      <c r="D112" s="69"/>
      <c r="E112" s="10" t="s">
        <v>12</v>
      </c>
    </row>
    <row r="113" spans="1:7" hidden="1" x14ac:dyDescent="0.25">
      <c r="A113" s="30" t="s">
        <v>236</v>
      </c>
      <c r="B113" s="13"/>
      <c r="C113" s="14" t="s">
        <v>237</v>
      </c>
      <c r="D113" s="69"/>
      <c r="E113" s="10" t="s">
        <v>22</v>
      </c>
    </row>
    <row r="114" spans="1:7" x14ac:dyDescent="0.25">
      <c r="A114" s="59" t="s">
        <v>35</v>
      </c>
      <c r="B114" s="13" t="s">
        <v>61</v>
      </c>
      <c r="C114" s="14" t="s">
        <v>10</v>
      </c>
      <c r="D114" s="68">
        <v>100</v>
      </c>
      <c r="E114" s="10" t="s">
        <v>15</v>
      </c>
    </row>
    <row r="115" spans="1:7" hidden="1" x14ac:dyDescent="0.25">
      <c r="A115" s="30" t="s">
        <v>234</v>
      </c>
      <c r="B115" s="13" t="s">
        <v>235</v>
      </c>
      <c r="C115" s="14" t="s">
        <v>10</v>
      </c>
      <c r="D115" s="69"/>
      <c r="E115" s="10" t="s">
        <v>208</v>
      </c>
    </row>
    <row r="116" spans="1:7" hidden="1" x14ac:dyDescent="0.25">
      <c r="A116" s="30" t="s">
        <v>152</v>
      </c>
      <c r="B116" s="13">
        <v>45001686598</v>
      </c>
      <c r="C116" s="14" t="s">
        <v>10</v>
      </c>
      <c r="D116" s="69"/>
      <c r="E116" s="10" t="s">
        <v>22</v>
      </c>
    </row>
    <row r="117" spans="1:7" hidden="1" x14ac:dyDescent="0.25">
      <c r="A117" s="30" t="s">
        <v>178</v>
      </c>
      <c r="B117" s="13">
        <v>32179081874</v>
      </c>
      <c r="C117" s="14" t="s">
        <v>10</v>
      </c>
      <c r="D117" s="69"/>
      <c r="E117" s="10" t="s">
        <v>15</v>
      </c>
    </row>
    <row r="118" spans="1:7" x14ac:dyDescent="0.25">
      <c r="A118" s="59" t="s">
        <v>241</v>
      </c>
      <c r="B118" s="46">
        <v>85106651596</v>
      </c>
      <c r="C118" s="47" t="s">
        <v>10</v>
      </c>
      <c r="D118" s="68">
        <f>204.72</f>
        <v>204.72</v>
      </c>
      <c r="E118" s="39" t="s">
        <v>19</v>
      </c>
    </row>
    <row r="119" spans="1:7" hidden="1" x14ac:dyDescent="0.25">
      <c r="A119" s="30" t="s">
        <v>38</v>
      </c>
      <c r="B119" s="13">
        <v>26240899420</v>
      </c>
      <c r="C119" s="14" t="s">
        <v>10</v>
      </c>
      <c r="D119" s="69"/>
      <c r="E119" s="10" t="s">
        <v>67</v>
      </c>
    </row>
    <row r="120" spans="1:7" hidden="1" x14ac:dyDescent="0.25">
      <c r="A120" s="59" t="s">
        <v>38</v>
      </c>
      <c r="B120" s="13">
        <v>26240899420</v>
      </c>
      <c r="C120" s="14" t="s">
        <v>10</v>
      </c>
      <c r="D120" s="68">
        <v>162.5</v>
      </c>
      <c r="E120" s="10" t="s">
        <v>68</v>
      </c>
    </row>
    <row r="121" spans="1:7" ht="12.75" customHeight="1" x14ac:dyDescent="0.25">
      <c r="A121" s="45" t="s">
        <v>201</v>
      </c>
      <c r="B121" s="13"/>
      <c r="C121" s="14"/>
      <c r="D121" s="68">
        <f>D120</f>
        <v>162.5</v>
      </c>
      <c r="E121" s="10"/>
    </row>
    <row r="122" spans="1:7" hidden="1" x14ac:dyDescent="0.25">
      <c r="A122" s="30" t="s">
        <v>118</v>
      </c>
      <c r="B122" s="13">
        <v>78796880101</v>
      </c>
      <c r="C122" s="14" t="s">
        <v>119</v>
      </c>
      <c r="D122" s="69"/>
      <c r="E122" s="10" t="s">
        <v>52</v>
      </c>
    </row>
    <row r="123" spans="1:7" x14ac:dyDescent="0.25">
      <c r="A123" s="60" t="s">
        <v>300</v>
      </c>
      <c r="B123" s="41">
        <v>53656152979</v>
      </c>
      <c r="C123" s="47" t="s">
        <v>10</v>
      </c>
      <c r="D123" s="72">
        <v>82.4</v>
      </c>
      <c r="E123" s="39" t="s">
        <v>16</v>
      </c>
    </row>
    <row r="124" spans="1:7" hidden="1" x14ac:dyDescent="0.25">
      <c r="A124" s="30" t="s">
        <v>275</v>
      </c>
      <c r="B124" s="13">
        <v>13651947568</v>
      </c>
      <c r="C124" s="14" t="s">
        <v>10</v>
      </c>
      <c r="D124" s="69"/>
      <c r="E124" s="10" t="s">
        <v>26</v>
      </c>
    </row>
    <row r="125" spans="1:7" ht="0.75" customHeight="1" x14ac:dyDescent="0.25">
      <c r="A125" s="30" t="s">
        <v>114</v>
      </c>
      <c r="B125" s="13">
        <v>64536314217</v>
      </c>
      <c r="C125" s="14" t="s">
        <v>115</v>
      </c>
      <c r="D125" s="69"/>
      <c r="E125" s="10" t="s">
        <v>15</v>
      </c>
    </row>
    <row r="126" spans="1:7" hidden="1" x14ac:dyDescent="0.25">
      <c r="A126" s="30" t="s">
        <v>94</v>
      </c>
      <c r="B126" s="13">
        <v>70108447975</v>
      </c>
      <c r="C126" s="14" t="s">
        <v>95</v>
      </c>
      <c r="D126" s="68">
        <f>330.4+3756.84</f>
        <v>4087.2400000000002</v>
      </c>
      <c r="E126" s="10" t="s">
        <v>12</v>
      </c>
      <c r="G126" t="s">
        <v>305</v>
      </c>
    </row>
    <row r="127" spans="1:7" hidden="1" x14ac:dyDescent="0.25">
      <c r="A127" s="30" t="s">
        <v>94</v>
      </c>
      <c r="B127" s="13">
        <v>70108447975</v>
      </c>
      <c r="C127" s="14" t="s">
        <v>95</v>
      </c>
      <c r="D127" s="69"/>
      <c r="E127" s="10" t="s">
        <v>22</v>
      </c>
    </row>
    <row r="128" spans="1:7" ht="19.5" customHeight="1" x14ac:dyDescent="0.25">
      <c r="A128" s="59" t="s">
        <v>103</v>
      </c>
      <c r="B128" s="13"/>
      <c r="C128" s="14"/>
      <c r="D128" s="68">
        <f>D126+D127</f>
        <v>4087.2400000000002</v>
      </c>
      <c r="E128" s="10"/>
    </row>
    <row r="129" spans="1:5" x14ac:dyDescent="0.25">
      <c r="A129" s="59" t="s">
        <v>74</v>
      </c>
      <c r="B129" s="13">
        <v>64546066176</v>
      </c>
      <c r="C129" s="14" t="s">
        <v>10</v>
      </c>
      <c r="D129" s="68">
        <f>86.63+125.49+48.38</f>
        <v>260.5</v>
      </c>
      <c r="E129" s="10" t="s">
        <v>12</v>
      </c>
    </row>
    <row r="130" spans="1:5" hidden="1" x14ac:dyDescent="0.25">
      <c r="A130" s="30" t="s">
        <v>74</v>
      </c>
      <c r="B130" s="13">
        <v>64546066177</v>
      </c>
      <c r="C130" s="14" t="s">
        <v>10</v>
      </c>
      <c r="D130" s="69"/>
      <c r="E130" s="10" t="s">
        <v>65</v>
      </c>
    </row>
    <row r="131" spans="1:5" ht="16.5" hidden="1" customHeight="1" x14ac:dyDescent="0.25">
      <c r="A131" s="30" t="s">
        <v>238</v>
      </c>
      <c r="B131" s="13"/>
      <c r="C131" s="14"/>
      <c r="D131" s="69"/>
      <c r="E131" s="10"/>
    </row>
    <row r="132" spans="1:5" ht="30" hidden="1" x14ac:dyDescent="0.25">
      <c r="A132" s="30" t="s">
        <v>185</v>
      </c>
      <c r="B132" s="13"/>
      <c r="C132" s="14" t="s">
        <v>105</v>
      </c>
      <c r="D132" s="69"/>
      <c r="E132" s="10" t="s">
        <v>22</v>
      </c>
    </row>
    <row r="133" spans="1:5" ht="14.25" hidden="1" customHeight="1" x14ac:dyDescent="0.25">
      <c r="A133" s="30" t="s">
        <v>159</v>
      </c>
      <c r="B133" s="13">
        <v>33392005961</v>
      </c>
      <c r="C133" s="14" t="s">
        <v>10</v>
      </c>
      <c r="D133" s="69"/>
      <c r="E133" s="10" t="s">
        <v>14</v>
      </c>
    </row>
    <row r="134" spans="1:5" hidden="1" x14ac:dyDescent="0.25">
      <c r="A134" s="30" t="s">
        <v>155</v>
      </c>
      <c r="B134" s="13" t="s">
        <v>154</v>
      </c>
      <c r="C134" s="14" t="s">
        <v>10</v>
      </c>
      <c r="D134" s="69"/>
      <c r="E134" s="10" t="s">
        <v>68</v>
      </c>
    </row>
    <row r="135" spans="1:5" hidden="1" x14ac:dyDescent="0.25">
      <c r="A135" s="30" t="s">
        <v>73</v>
      </c>
      <c r="B135" s="13" t="s">
        <v>83</v>
      </c>
      <c r="C135" s="14" t="s">
        <v>10</v>
      </c>
      <c r="D135" s="69"/>
      <c r="E135" s="10" t="s">
        <v>12</v>
      </c>
    </row>
    <row r="136" spans="1:5" ht="30" hidden="1" x14ac:dyDescent="0.25">
      <c r="A136" s="30" t="s">
        <v>228</v>
      </c>
      <c r="B136" s="13">
        <v>65986891408</v>
      </c>
      <c r="C136" s="14" t="s">
        <v>10</v>
      </c>
      <c r="D136" s="69"/>
      <c r="E136" s="10" t="s">
        <v>26</v>
      </c>
    </row>
    <row r="137" spans="1:5" hidden="1" x14ac:dyDescent="0.25">
      <c r="A137" s="30" t="s">
        <v>186</v>
      </c>
      <c r="B137" s="13">
        <v>10077695689</v>
      </c>
      <c r="C137" s="14" t="s">
        <v>10</v>
      </c>
      <c r="D137" s="69"/>
      <c r="E137" s="10" t="s">
        <v>211</v>
      </c>
    </row>
    <row r="138" spans="1:5" hidden="1" x14ac:dyDescent="0.25">
      <c r="A138" s="30" t="s">
        <v>86</v>
      </c>
      <c r="B138" s="13" t="s">
        <v>87</v>
      </c>
      <c r="C138" s="14" t="s">
        <v>10</v>
      </c>
      <c r="D138" s="69"/>
      <c r="E138" s="10" t="s">
        <v>68</v>
      </c>
    </row>
    <row r="139" spans="1:5" hidden="1" x14ac:dyDescent="0.25">
      <c r="A139" s="30" t="s">
        <v>285</v>
      </c>
      <c r="B139" s="13">
        <v>78759188952</v>
      </c>
      <c r="C139" s="14" t="s">
        <v>286</v>
      </c>
      <c r="D139" s="69" t="s">
        <v>305</v>
      </c>
      <c r="E139" s="10" t="s">
        <v>52</v>
      </c>
    </row>
    <row r="140" spans="1:5" x14ac:dyDescent="0.25">
      <c r="A140" s="59" t="s">
        <v>255</v>
      </c>
      <c r="B140" s="13" t="s">
        <v>256</v>
      </c>
      <c r="C140" s="14" t="s">
        <v>257</v>
      </c>
      <c r="D140" s="68">
        <v>18.399999999999999</v>
      </c>
      <c r="E140" s="10" t="s">
        <v>66</v>
      </c>
    </row>
    <row r="141" spans="1:5" hidden="1" x14ac:dyDescent="0.25">
      <c r="A141" s="30" t="s">
        <v>212</v>
      </c>
      <c r="B141" s="13"/>
      <c r="C141" s="14"/>
      <c r="D141" s="69"/>
      <c r="E141" s="10" t="s">
        <v>12</v>
      </c>
    </row>
    <row r="142" spans="1:5" hidden="1" x14ac:dyDescent="0.25">
      <c r="A142" s="30" t="s">
        <v>253</v>
      </c>
      <c r="B142" s="13">
        <v>28495895537</v>
      </c>
      <c r="C142" s="14" t="s">
        <v>10</v>
      </c>
      <c r="D142" s="69"/>
      <c r="E142" s="10" t="s">
        <v>52</v>
      </c>
    </row>
    <row r="143" spans="1:5" x14ac:dyDescent="0.25">
      <c r="A143" s="59" t="s">
        <v>42</v>
      </c>
      <c r="B143" s="13">
        <v>95517402410</v>
      </c>
      <c r="C143" s="14" t="s">
        <v>10</v>
      </c>
      <c r="D143" s="68">
        <v>2906.25</v>
      </c>
      <c r="E143" s="10" t="s">
        <v>68</v>
      </c>
    </row>
    <row r="144" spans="1:5" hidden="1" x14ac:dyDescent="0.25">
      <c r="A144" s="59" t="s">
        <v>47</v>
      </c>
      <c r="B144" s="46">
        <v>14776088720</v>
      </c>
      <c r="C144" s="47" t="s">
        <v>10</v>
      </c>
      <c r="D144" s="68">
        <v>45.63</v>
      </c>
      <c r="E144" s="39" t="s">
        <v>181</v>
      </c>
    </row>
    <row r="145" spans="1:7" hidden="1" x14ac:dyDescent="0.25">
      <c r="A145" s="30" t="s">
        <v>47</v>
      </c>
      <c r="B145" s="13">
        <v>14776088720</v>
      </c>
      <c r="C145" s="14" t="s">
        <v>10</v>
      </c>
      <c r="D145" s="69">
        <v>0</v>
      </c>
      <c r="E145" s="10" t="s">
        <v>233</v>
      </c>
    </row>
    <row r="146" spans="1:7" x14ac:dyDescent="0.25">
      <c r="A146" s="45" t="s">
        <v>227</v>
      </c>
      <c r="B146" s="46"/>
      <c r="C146" s="47"/>
      <c r="D146" s="71">
        <f>D144+D145</f>
        <v>45.63</v>
      </c>
      <c r="E146" s="10"/>
    </row>
    <row r="147" spans="1:7" hidden="1" x14ac:dyDescent="0.25">
      <c r="A147" s="30" t="s">
        <v>162</v>
      </c>
      <c r="B147" s="13">
        <v>60644129780</v>
      </c>
      <c r="C147" s="14" t="s">
        <v>163</v>
      </c>
      <c r="D147" s="69"/>
      <c r="E147" s="10" t="s">
        <v>15</v>
      </c>
    </row>
    <row r="148" spans="1:7" hidden="1" x14ac:dyDescent="0.25">
      <c r="A148" s="30" t="s">
        <v>55</v>
      </c>
      <c r="B148" s="13" t="s">
        <v>69</v>
      </c>
      <c r="C148" s="14" t="s">
        <v>10</v>
      </c>
      <c r="D148" s="69"/>
      <c r="E148" s="10" t="s">
        <v>12</v>
      </c>
    </row>
    <row r="149" spans="1:7" hidden="1" x14ac:dyDescent="0.25">
      <c r="A149" s="30" t="s">
        <v>55</v>
      </c>
      <c r="B149" s="13" t="s">
        <v>69</v>
      </c>
      <c r="C149" s="14" t="s">
        <v>10</v>
      </c>
      <c r="D149" s="69"/>
      <c r="E149" s="10" t="s">
        <v>16</v>
      </c>
    </row>
    <row r="150" spans="1:7" hidden="1" x14ac:dyDescent="0.25">
      <c r="A150" s="30" t="s">
        <v>110</v>
      </c>
      <c r="B150" s="13"/>
      <c r="C150" s="14"/>
      <c r="D150" s="69"/>
      <c r="E150" s="10"/>
    </row>
    <row r="151" spans="1:7" ht="30" hidden="1" x14ac:dyDescent="0.25">
      <c r="A151" s="30" t="s">
        <v>229</v>
      </c>
      <c r="B151" s="13" t="s">
        <v>290</v>
      </c>
      <c r="C151" s="14" t="s">
        <v>230</v>
      </c>
      <c r="D151" s="69"/>
      <c r="E151" s="10" t="s">
        <v>233</v>
      </c>
    </row>
    <row r="152" spans="1:7" hidden="1" x14ac:dyDescent="0.25">
      <c r="A152" s="30" t="s">
        <v>264</v>
      </c>
      <c r="B152" s="13">
        <v>67414818090</v>
      </c>
      <c r="C152" s="14" t="s">
        <v>10</v>
      </c>
      <c r="D152" s="69"/>
      <c r="E152" s="10" t="s">
        <v>22</v>
      </c>
    </row>
    <row r="153" spans="1:7" hidden="1" x14ac:dyDescent="0.25">
      <c r="A153" s="30" t="s">
        <v>79</v>
      </c>
      <c r="B153" s="13">
        <v>25170721692</v>
      </c>
      <c r="C153" s="14" t="s">
        <v>10</v>
      </c>
      <c r="D153" s="69"/>
      <c r="E153" s="10" t="s">
        <v>68</v>
      </c>
    </row>
    <row r="154" spans="1:7" hidden="1" x14ac:dyDescent="0.25">
      <c r="A154" s="30" t="s">
        <v>273</v>
      </c>
      <c r="B154" s="13">
        <v>3796422722</v>
      </c>
      <c r="C154" s="14" t="s">
        <v>10</v>
      </c>
      <c r="D154" s="73" t="s">
        <v>305</v>
      </c>
      <c r="E154" s="10" t="s">
        <v>22</v>
      </c>
    </row>
    <row r="155" spans="1:7" ht="17.25" hidden="1" customHeight="1" x14ac:dyDescent="0.25">
      <c r="A155" s="59" t="s">
        <v>34</v>
      </c>
      <c r="B155" s="13">
        <v>26751300953</v>
      </c>
      <c r="C155" s="14" t="s">
        <v>10</v>
      </c>
      <c r="D155" s="68">
        <f>962.5+1007.8</f>
        <v>1970.3</v>
      </c>
      <c r="E155" s="10" t="s">
        <v>15</v>
      </c>
      <c r="G155" s="25"/>
    </row>
    <row r="156" spans="1:7" hidden="1" x14ac:dyDescent="0.25">
      <c r="A156" s="30" t="s">
        <v>34</v>
      </c>
      <c r="B156" s="13">
        <v>26751300953</v>
      </c>
      <c r="C156" s="14" t="s">
        <v>10</v>
      </c>
      <c r="D156" s="74"/>
      <c r="E156" s="10" t="s">
        <v>197</v>
      </c>
    </row>
    <row r="157" spans="1:7" hidden="1" x14ac:dyDescent="0.25">
      <c r="A157" s="59" t="s">
        <v>34</v>
      </c>
      <c r="B157" s="13">
        <v>26751300954</v>
      </c>
      <c r="C157" s="14" t="s">
        <v>10</v>
      </c>
      <c r="D157" s="68">
        <v>24176.25</v>
      </c>
      <c r="E157" s="10" t="s">
        <v>225</v>
      </c>
    </row>
    <row r="158" spans="1:7" ht="17.25" hidden="1" customHeight="1" x14ac:dyDescent="0.25">
      <c r="A158" s="30" t="s">
        <v>34</v>
      </c>
      <c r="B158" s="13">
        <v>26751300953</v>
      </c>
      <c r="C158" s="14" t="s">
        <v>10</v>
      </c>
      <c r="D158" s="69"/>
      <c r="E158" s="10" t="s">
        <v>82</v>
      </c>
    </row>
    <row r="159" spans="1:7" hidden="1" x14ac:dyDescent="0.25">
      <c r="A159" s="59" t="s">
        <v>34</v>
      </c>
      <c r="B159" s="13">
        <v>26751300953</v>
      </c>
      <c r="C159" s="14" t="s">
        <v>10</v>
      </c>
      <c r="D159" s="68">
        <v>327.24</v>
      </c>
      <c r="E159" s="10" t="s">
        <v>12</v>
      </c>
    </row>
    <row r="160" spans="1:7" x14ac:dyDescent="0.25">
      <c r="A160" s="45" t="s">
        <v>37</v>
      </c>
      <c r="B160" s="46">
        <v>26751300953</v>
      </c>
      <c r="C160" s="47" t="s">
        <v>10</v>
      </c>
      <c r="D160" s="68">
        <f>D155+D159+D157</f>
        <v>26473.79</v>
      </c>
      <c r="E160" s="10"/>
    </row>
    <row r="161" spans="1:5" hidden="1" x14ac:dyDescent="0.25">
      <c r="A161" s="30" t="s">
        <v>32</v>
      </c>
      <c r="B161" s="13">
        <v>20023871072</v>
      </c>
      <c r="C161" s="14" t="s">
        <v>10</v>
      </c>
      <c r="D161" s="69"/>
      <c r="E161" s="10" t="s">
        <v>26</v>
      </c>
    </row>
    <row r="162" spans="1:5" hidden="1" x14ac:dyDescent="0.25">
      <c r="A162" s="30" t="s">
        <v>254</v>
      </c>
      <c r="B162" s="13">
        <v>18432368449</v>
      </c>
      <c r="C162" s="14" t="s">
        <v>10</v>
      </c>
      <c r="D162" s="69"/>
      <c r="E162" s="10" t="s">
        <v>12</v>
      </c>
    </row>
    <row r="163" spans="1:5" hidden="1" x14ac:dyDescent="0.25">
      <c r="A163" s="30" t="s">
        <v>111</v>
      </c>
      <c r="B163" s="13">
        <v>29261251282</v>
      </c>
      <c r="C163" s="14" t="s">
        <v>10</v>
      </c>
      <c r="D163" s="69"/>
      <c r="E163" s="10" t="s">
        <v>16</v>
      </c>
    </row>
    <row r="164" spans="1:5" hidden="1" x14ac:dyDescent="0.25">
      <c r="A164" s="30" t="s">
        <v>138</v>
      </c>
      <c r="B164" s="13">
        <v>25128646075</v>
      </c>
      <c r="C164" s="14" t="s">
        <v>139</v>
      </c>
      <c r="D164" s="69"/>
      <c r="E164" s="10" t="s">
        <v>52</v>
      </c>
    </row>
    <row r="165" spans="1:5" x14ac:dyDescent="0.25">
      <c r="A165" s="59" t="s">
        <v>144</v>
      </c>
      <c r="B165" s="13">
        <v>89811416156</v>
      </c>
      <c r="C165" s="14" t="s">
        <v>10</v>
      </c>
      <c r="D165" s="68">
        <v>327.7</v>
      </c>
      <c r="E165" s="10" t="s">
        <v>12</v>
      </c>
    </row>
    <row r="166" spans="1:5" hidden="1" x14ac:dyDescent="0.25">
      <c r="A166" s="30" t="s">
        <v>192</v>
      </c>
      <c r="B166" s="13">
        <v>63558063520</v>
      </c>
      <c r="C166" s="14" t="s">
        <v>63</v>
      </c>
      <c r="D166" s="69"/>
      <c r="E166" s="10" t="s">
        <v>22</v>
      </c>
    </row>
    <row r="167" spans="1:5" hidden="1" x14ac:dyDescent="0.25">
      <c r="A167" s="30" t="s">
        <v>184</v>
      </c>
      <c r="B167" s="13">
        <v>17969163108</v>
      </c>
      <c r="C167" s="14" t="s">
        <v>10</v>
      </c>
      <c r="D167" s="69"/>
      <c r="E167" s="10" t="s">
        <v>68</v>
      </c>
    </row>
    <row r="168" spans="1:5" hidden="1" x14ac:dyDescent="0.25">
      <c r="A168" s="30" t="s">
        <v>196</v>
      </c>
      <c r="B168" s="13">
        <v>58187673244</v>
      </c>
      <c r="C168" s="14" t="s">
        <v>10</v>
      </c>
      <c r="D168" s="69"/>
      <c r="E168" s="10" t="s">
        <v>22</v>
      </c>
    </row>
    <row r="169" spans="1:5" hidden="1" x14ac:dyDescent="0.25">
      <c r="A169" s="30" t="s">
        <v>96</v>
      </c>
      <c r="B169" s="13">
        <v>95760814527</v>
      </c>
      <c r="C169" s="14" t="s">
        <v>10</v>
      </c>
      <c r="D169" s="69"/>
      <c r="E169" s="10" t="s">
        <v>22</v>
      </c>
    </row>
    <row r="170" spans="1:5" hidden="1" x14ac:dyDescent="0.25">
      <c r="A170" s="30" t="s">
        <v>217</v>
      </c>
      <c r="B170" s="13">
        <v>15092830919</v>
      </c>
      <c r="C170" s="14" t="s">
        <v>10</v>
      </c>
      <c r="D170" s="69"/>
      <c r="E170" s="10" t="s">
        <v>16</v>
      </c>
    </row>
    <row r="171" spans="1:5" hidden="1" x14ac:dyDescent="0.25">
      <c r="A171" s="30" t="s">
        <v>54</v>
      </c>
      <c r="B171" s="13">
        <v>46108893754</v>
      </c>
      <c r="C171" s="14" t="s">
        <v>10</v>
      </c>
      <c r="D171" s="69"/>
      <c r="E171" s="10" t="s">
        <v>24</v>
      </c>
    </row>
    <row r="172" spans="1:5" hidden="1" x14ac:dyDescent="0.25">
      <c r="A172" s="30" t="s">
        <v>209</v>
      </c>
      <c r="B172" s="13">
        <v>66215205786</v>
      </c>
      <c r="C172" s="14" t="s">
        <v>10</v>
      </c>
      <c r="D172" s="69"/>
      <c r="E172" s="10" t="s">
        <v>68</v>
      </c>
    </row>
    <row r="173" spans="1:5" hidden="1" x14ac:dyDescent="0.25">
      <c r="A173" s="30" t="s">
        <v>160</v>
      </c>
      <c r="B173" s="13">
        <v>39672837472</v>
      </c>
      <c r="C173" s="14" t="s">
        <v>10</v>
      </c>
      <c r="D173" s="69"/>
      <c r="E173" s="10" t="s">
        <v>22</v>
      </c>
    </row>
    <row r="174" spans="1:5" hidden="1" x14ac:dyDescent="0.25">
      <c r="A174" s="30" t="s">
        <v>148</v>
      </c>
      <c r="B174" s="13">
        <v>31315738660</v>
      </c>
      <c r="C174" s="14" t="s">
        <v>10</v>
      </c>
      <c r="D174" s="69"/>
      <c r="E174" s="10" t="s">
        <v>15</v>
      </c>
    </row>
    <row r="175" spans="1:5" hidden="1" x14ac:dyDescent="0.25">
      <c r="A175" s="30" t="s">
        <v>283</v>
      </c>
      <c r="B175" s="13">
        <v>57484725826</v>
      </c>
      <c r="C175" s="14" t="s">
        <v>10</v>
      </c>
      <c r="D175" s="69"/>
      <c r="E175" s="10" t="s">
        <v>26</v>
      </c>
    </row>
    <row r="176" spans="1:5" hidden="1" x14ac:dyDescent="0.25">
      <c r="A176" s="30" t="s">
        <v>90</v>
      </c>
      <c r="B176" s="13">
        <v>88227857014</v>
      </c>
      <c r="C176" s="14" t="s">
        <v>92</v>
      </c>
      <c r="D176" s="69"/>
      <c r="E176" s="10" t="s">
        <v>15</v>
      </c>
    </row>
    <row r="177" spans="1:5" x14ac:dyDescent="0.25">
      <c r="A177" s="59" t="s">
        <v>80</v>
      </c>
      <c r="B177" s="13">
        <v>22597784145</v>
      </c>
      <c r="C177" s="14" t="s">
        <v>10</v>
      </c>
      <c r="D177" s="68">
        <f>50.31</f>
        <v>50.31</v>
      </c>
      <c r="E177" s="10" t="s">
        <v>26</v>
      </c>
    </row>
    <row r="178" spans="1:5" hidden="1" x14ac:dyDescent="0.25">
      <c r="A178" s="30" t="s">
        <v>167</v>
      </c>
      <c r="B178" s="13">
        <v>47659582130</v>
      </c>
      <c r="C178" s="14" t="s">
        <v>10</v>
      </c>
      <c r="D178" s="69"/>
      <c r="E178" s="10" t="s">
        <v>68</v>
      </c>
    </row>
    <row r="179" spans="1:5" hidden="1" x14ac:dyDescent="0.25">
      <c r="A179" s="30" t="s">
        <v>168</v>
      </c>
      <c r="B179" s="13">
        <v>34006712538</v>
      </c>
      <c r="C179" s="14" t="s">
        <v>10</v>
      </c>
      <c r="D179" s="69"/>
      <c r="E179" s="10" t="s">
        <v>22</v>
      </c>
    </row>
    <row r="180" spans="1:5" hidden="1" x14ac:dyDescent="0.25">
      <c r="A180" s="30" t="s">
        <v>287</v>
      </c>
      <c r="B180" s="13">
        <v>43546843724</v>
      </c>
      <c r="C180" s="14" t="s">
        <v>10</v>
      </c>
      <c r="D180" s="69"/>
      <c r="E180" s="10" t="s">
        <v>16</v>
      </c>
    </row>
    <row r="181" spans="1:5" hidden="1" x14ac:dyDescent="0.25">
      <c r="A181" s="30" t="s">
        <v>93</v>
      </c>
      <c r="B181" s="13">
        <v>99944170669</v>
      </c>
      <c r="C181" s="14" t="s">
        <v>10</v>
      </c>
      <c r="D181" s="69"/>
      <c r="E181" s="10" t="s">
        <v>22</v>
      </c>
    </row>
    <row r="182" spans="1:5" hidden="1" x14ac:dyDescent="0.25">
      <c r="A182" s="30" t="s">
        <v>200</v>
      </c>
      <c r="B182" s="13">
        <v>16303289594</v>
      </c>
      <c r="C182" s="14" t="s">
        <v>10</v>
      </c>
      <c r="D182" s="69"/>
      <c r="E182" s="10" t="s">
        <v>68</v>
      </c>
    </row>
    <row r="183" spans="1:5" hidden="1" x14ac:dyDescent="0.25">
      <c r="A183" s="59" t="s">
        <v>41</v>
      </c>
      <c r="B183" s="13">
        <v>70133616033</v>
      </c>
      <c r="C183" s="13" t="s">
        <v>10</v>
      </c>
      <c r="D183" s="72">
        <f>236.64+211.36</f>
        <v>448</v>
      </c>
      <c r="E183" s="10" t="s">
        <v>13</v>
      </c>
    </row>
    <row r="184" spans="1:5" hidden="1" x14ac:dyDescent="0.25">
      <c r="A184" s="30" t="s">
        <v>41</v>
      </c>
      <c r="B184" s="13">
        <v>70133616033</v>
      </c>
      <c r="C184" s="13" t="s">
        <v>10</v>
      </c>
      <c r="D184" s="69"/>
      <c r="E184" s="10" t="s">
        <v>263</v>
      </c>
    </row>
    <row r="185" spans="1:5" x14ac:dyDescent="0.25">
      <c r="A185" s="45" t="s">
        <v>259</v>
      </c>
      <c r="B185" s="46"/>
      <c r="C185" s="47"/>
      <c r="D185" s="68">
        <f>D184+D183</f>
        <v>448</v>
      </c>
      <c r="E185" s="39"/>
    </row>
    <row r="186" spans="1:5" hidden="1" x14ac:dyDescent="0.25">
      <c r="A186" s="30" t="s">
        <v>112</v>
      </c>
      <c r="B186" s="13"/>
      <c r="C186" s="14" t="s">
        <v>10</v>
      </c>
      <c r="D186" s="69"/>
      <c r="E186" s="10"/>
    </row>
    <row r="187" spans="1:5" hidden="1" x14ac:dyDescent="0.25">
      <c r="A187" s="30" t="s">
        <v>88</v>
      </c>
      <c r="B187" s="13">
        <v>88526453580</v>
      </c>
      <c r="C187" s="14" t="s">
        <v>10</v>
      </c>
      <c r="D187" s="69"/>
      <c r="E187" s="10" t="s">
        <v>13</v>
      </c>
    </row>
    <row r="188" spans="1:5" hidden="1" x14ac:dyDescent="0.25">
      <c r="A188" s="30" t="s">
        <v>187</v>
      </c>
      <c r="B188" s="13" t="s">
        <v>190</v>
      </c>
      <c r="C188" s="14" t="s">
        <v>10</v>
      </c>
      <c r="D188" s="69"/>
      <c r="E188" s="10" t="s">
        <v>22</v>
      </c>
    </row>
    <row r="189" spans="1:5" ht="14.25" hidden="1" customHeight="1" x14ac:dyDescent="0.25">
      <c r="A189" s="59" t="s">
        <v>151</v>
      </c>
      <c r="B189" s="13">
        <v>32787730056</v>
      </c>
      <c r="C189" s="14" t="s">
        <v>10</v>
      </c>
      <c r="D189" s="68">
        <v>137.80000000000001</v>
      </c>
      <c r="E189" s="10" t="s">
        <v>66</v>
      </c>
    </row>
    <row r="190" spans="1:5" hidden="1" x14ac:dyDescent="0.25">
      <c r="A190" s="30" t="s">
        <v>151</v>
      </c>
      <c r="B190" s="13">
        <v>32787730056</v>
      </c>
      <c r="C190" s="14" t="s">
        <v>10</v>
      </c>
      <c r="D190" s="69"/>
      <c r="E190" s="10" t="s">
        <v>12</v>
      </c>
    </row>
    <row r="191" spans="1:5" hidden="1" x14ac:dyDescent="0.25">
      <c r="A191" s="59" t="s">
        <v>59</v>
      </c>
      <c r="B191" s="13">
        <v>32787730057</v>
      </c>
      <c r="C191" s="14" t="s">
        <v>10</v>
      </c>
      <c r="D191" s="68">
        <f>390</f>
        <v>390</v>
      </c>
      <c r="E191" s="10" t="s">
        <v>22</v>
      </c>
    </row>
    <row r="192" spans="1:5" ht="30" x14ac:dyDescent="0.25">
      <c r="A192" s="45" t="s">
        <v>97</v>
      </c>
      <c r="B192" s="46"/>
      <c r="C192" s="47"/>
      <c r="D192" s="73">
        <f>D191+D189</f>
        <v>527.79999999999995</v>
      </c>
      <c r="E192" s="39"/>
    </row>
    <row r="193" spans="1:5" hidden="1" x14ac:dyDescent="0.25">
      <c r="A193" s="30" t="s">
        <v>173</v>
      </c>
      <c r="B193" s="13" t="s">
        <v>175</v>
      </c>
      <c r="C193" s="14" t="s">
        <v>10</v>
      </c>
      <c r="D193" s="69"/>
      <c r="E193" s="10" t="s">
        <v>22</v>
      </c>
    </row>
    <row r="194" spans="1:5" ht="30" hidden="1" x14ac:dyDescent="0.25">
      <c r="A194" s="30" t="s">
        <v>116</v>
      </c>
      <c r="B194" s="13" t="s">
        <v>120</v>
      </c>
      <c r="C194" s="14" t="s">
        <v>117</v>
      </c>
      <c r="D194" s="69"/>
      <c r="E194" s="10" t="s">
        <v>22</v>
      </c>
    </row>
    <row r="195" spans="1:5" x14ac:dyDescent="0.25">
      <c r="A195" s="59" t="s">
        <v>76</v>
      </c>
      <c r="B195" s="13">
        <v>92985184144</v>
      </c>
      <c r="C195" s="14" t="s">
        <v>10</v>
      </c>
      <c r="D195" s="68">
        <v>96</v>
      </c>
      <c r="E195" s="10" t="s">
        <v>22</v>
      </c>
    </row>
    <row r="196" spans="1:5" hidden="1" x14ac:dyDescent="0.25">
      <c r="A196" s="30" t="s">
        <v>125</v>
      </c>
      <c r="B196" s="13">
        <v>77931216562</v>
      </c>
      <c r="C196" s="14" t="s">
        <v>10</v>
      </c>
      <c r="D196" s="73"/>
      <c r="E196" s="10" t="s">
        <v>68</v>
      </c>
    </row>
    <row r="197" spans="1:5" hidden="1" x14ac:dyDescent="0.25">
      <c r="A197" s="30" t="s">
        <v>125</v>
      </c>
      <c r="B197" s="13">
        <v>77931216563</v>
      </c>
      <c r="C197" s="14" t="s">
        <v>10</v>
      </c>
      <c r="D197" s="69"/>
      <c r="E197" s="10" t="s">
        <v>68</v>
      </c>
    </row>
    <row r="198" spans="1:5" hidden="1" x14ac:dyDescent="0.25">
      <c r="A198" s="30" t="s">
        <v>124</v>
      </c>
      <c r="B198" s="13"/>
      <c r="C198" s="14"/>
      <c r="D198" s="69"/>
      <c r="E198" s="10"/>
    </row>
    <row r="199" spans="1:5" hidden="1" x14ac:dyDescent="0.25">
      <c r="A199" s="30" t="s">
        <v>132</v>
      </c>
      <c r="B199" s="13" t="s">
        <v>134</v>
      </c>
      <c r="C199" s="14" t="s">
        <v>133</v>
      </c>
      <c r="D199" s="69"/>
      <c r="E199" s="10" t="s">
        <v>22</v>
      </c>
    </row>
    <row r="200" spans="1:5" hidden="1" x14ac:dyDescent="0.25">
      <c r="A200" s="30" t="s">
        <v>221</v>
      </c>
      <c r="B200" s="13">
        <v>86756785918</v>
      </c>
      <c r="C200" s="14" t="s">
        <v>11</v>
      </c>
      <c r="D200" s="69"/>
      <c r="E200" s="10" t="s">
        <v>224</v>
      </c>
    </row>
    <row r="201" spans="1:5" hidden="1" x14ac:dyDescent="0.25">
      <c r="A201" s="30" t="s">
        <v>149</v>
      </c>
      <c r="B201" s="13" t="s">
        <v>150</v>
      </c>
      <c r="C201" s="14" t="s">
        <v>10</v>
      </c>
      <c r="D201" s="69"/>
      <c r="E201" s="10" t="s">
        <v>22</v>
      </c>
    </row>
    <row r="202" spans="1:5" hidden="1" x14ac:dyDescent="0.25">
      <c r="A202" s="30" t="s">
        <v>122</v>
      </c>
      <c r="B202" s="13">
        <v>17695528532</v>
      </c>
      <c r="C202" s="14" t="s">
        <v>10</v>
      </c>
      <c r="D202" s="69"/>
      <c r="E202" s="10" t="s">
        <v>68</v>
      </c>
    </row>
    <row r="203" spans="1:5" x14ac:dyDescent="0.25">
      <c r="A203" s="59" t="s">
        <v>9</v>
      </c>
      <c r="B203" s="13">
        <v>83416546499</v>
      </c>
      <c r="C203" s="14" t="s">
        <v>10</v>
      </c>
      <c r="D203" s="68">
        <v>110.22</v>
      </c>
      <c r="E203" s="10" t="s">
        <v>14</v>
      </c>
    </row>
    <row r="204" spans="1:5" ht="14.25" customHeight="1" x14ac:dyDescent="0.25">
      <c r="A204" s="59" t="s">
        <v>31</v>
      </c>
      <c r="B204" s="13">
        <v>92963223473</v>
      </c>
      <c r="C204" s="14" t="s">
        <v>10</v>
      </c>
      <c r="D204" s="68">
        <f>94.12+8.3</f>
        <v>102.42</v>
      </c>
      <c r="E204" s="10" t="s">
        <v>17</v>
      </c>
    </row>
    <row r="205" spans="1:5" x14ac:dyDescent="0.25">
      <c r="A205" s="59" t="s">
        <v>4</v>
      </c>
      <c r="B205" s="13">
        <v>82031999604</v>
      </c>
      <c r="C205" s="14" t="s">
        <v>10</v>
      </c>
      <c r="D205" s="68">
        <f>236.22</f>
        <v>236.22</v>
      </c>
      <c r="E205" s="10" t="s">
        <v>21</v>
      </c>
    </row>
    <row r="206" spans="1:5" hidden="1" x14ac:dyDescent="0.25">
      <c r="A206" s="30" t="s">
        <v>53</v>
      </c>
      <c r="B206" s="13">
        <v>85584865987</v>
      </c>
      <c r="C206" s="14" t="s">
        <v>10</v>
      </c>
      <c r="D206" s="69" t="s">
        <v>305</v>
      </c>
      <c r="E206" s="10" t="s">
        <v>14</v>
      </c>
    </row>
    <row r="207" spans="1:5" ht="18" hidden="1" customHeight="1" x14ac:dyDescent="0.25">
      <c r="A207" s="30" t="s">
        <v>107</v>
      </c>
      <c r="B207" s="13">
        <v>86255713939</v>
      </c>
      <c r="C207" s="14" t="s">
        <v>10</v>
      </c>
      <c r="D207" s="69" t="s">
        <v>305</v>
      </c>
      <c r="E207" s="10" t="s">
        <v>108</v>
      </c>
    </row>
    <row r="208" spans="1:5" hidden="1" x14ac:dyDescent="0.25">
      <c r="A208" s="30" t="s">
        <v>113</v>
      </c>
      <c r="B208" s="13">
        <v>52848403362</v>
      </c>
      <c r="C208" s="14" t="s">
        <v>10</v>
      </c>
      <c r="D208" s="69"/>
      <c r="E208" s="10" t="s">
        <v>121</v>
      </c>
    </row>
    <row r="209" spans="1:10" hidden="1" x14ac:dyDescent="0.25">
      <c r="A209" s="30" t="s">
        <v>194</v>
      </c>
      <c r="B209" s="13">
        <v>49939600448</v>
      </c>
      <c r="C209" s="14" t="s">
        <v>10</v>
      </c>
      <c r="D209" s="69"/>
      <c r="E209" s="10" t="s">
        <v>14</v>
      </c>
    </row>
    <row r="210" spans="1:10" x14ac:dyDescent="0.25">
      <c r="A210" s="59" t="s">
        <v>60</v>
      </c>
      <c r="B210" s="13"/>
      <c r="C210" s="14"/>
      <c r="D210" s="68">
        <v>19.989999999999998</v>
      </c>
      <c r="E210" s="10" t="s">
        <v>66</v>
      </c>
    </row>
    <row r="211" spans="1:10" hidden="1" x14ac:dyDescent="0.25">
      <c r="A211" s="30" t="s">
        <v>123</v>
      </c>
      <c r="B211" s="13"/>
      <c r="C211" s="14"/>
      <c r="D211" s="69"/>
      <c r="E211" s="10" t="s">
        <v>15</v>
      </c>
    </row>
    <row r="212" spans="1:10" ht="16.5" customHeight="1" x14ac:dyDescent="0.25">
      <c r="A212" s="61" t="s">
        <v>142</v>
      </c>
      <c r="B212" s="13"/>
      <c r="C212" s="14" t="s">
        <v>10</v>
      </c>
      <c r="D212" s="68">
        <v>350</v>
      </c>
      <c r="E212" s="10" t="s">
        <v>26</v>
      </c>
    </row>
    <row r="213" spans="1:10" hidden="1" x14ac:dyDescent="0.25">
      <c r="A213" s="30" t="s">
        <v>222</v>
      </c>
      <c r="B213" s="13"/>
      <c r="C213" s="14" t="s">
        <v>10</v>
      </c>
      <c r="D213" s="69"/>
      <c r="E213" s="10" t="s">
        <v>22</v>
      </c>
    </row>
    <row r="214" spans="1:10" hidden="1" x14ac:dyDescent="0.25">
      <c r="A214" s="30" t="s">
        <v>289</v>
      </c>
      <c r="B214" s="13"/>
      <c r="C214" s="14" t="s">
        <v>10</v>
      </c>
      <c r="D214" s="69"/>
      <c r="E214" s="10" t="s">
        <v>26</v>
      </c>
      <c r="J214" t="s">
        <v>291</v>
      </c>
    </row>
    <row r="215" spans="1:10" ht="15.75" customHeight="1" x14ac:dyDescent="0.25">
      <c r="A215" s="59" t="s">
        <v>48</v>
      </c>
      <c r="B215" s="13"/>
      <c r="C215" s="14" t="s">
        <v>10</v>
      </c>
      <c r="D215" s="68">
        <v>46.45</v>
      </c>
      <c r="E215" s="10" t="s">
        <v>15</v>
      </c>
    </row>
    <row r="216" spans="1:10" hidden="1" x14ac:dyDescent="0.25">
      <c r="A216" s="30" t="s">
        <v>223</v>
      </c>
      <c r="B216" s="13"/>
      <c r="C216" s="14"/>
      <c r="D216" s="69"/>
      <c r="E216" s="10" t="s">
        <v>22</v>
      </c>
    </row>
    <row r="217" spans="1:10" ht="30" hidden="1" customHeight="1" x14ac:dyDescent="0.25">
      <c r="A217" s="31" t="s">
        <v>294</v>
      </c>
      <c r="B217" s="13"/>
      <c r="C217" s="22" t="s">
        <v>10</v>
      </c>
      <c r="D217" s="69"/>
      <c r="E217" s="10" t="s">
        <v>16</v>
      </c>
    </row>
    <row r="218" spans="1:10" hidden="1" x14ac:dyDescent="0.25">
      <c r="A218" s="30" t="s">
        <v>274</v>
      </c>
      <c r="B218" s="13"/>
      <c r="C218" s="14"/>
      <c r="D218" s="69"/>
      <c r="E218" s="10" t="s">
        <v>68</v>
      </c>
    </row>
    <row r="219" spans="1:10" ht="30" x14ac:dyDescent="0.25">
      <c r="A219" s="60" t="s">
        <v>296</v>
      </c>
      <c r="B219" s="41"/>
      <c r="C219" s="42" t="s">
        <v>10</v>
      </c>
      <c r="D219" s="72">
        <v>90</v>
      </c>
      <c r="E219" s="39"/>
    </row>
    <row r="220" spans="1:10" x14ac:dyDescent="0.25">
      <c r="A220" s="60" t="s">
        <v>297</v>
      </c>
      <c r="B220" s="41"/>
      <c r="C220" s="49" t="s">
        <v>298</v>
      </c>
      <c r="D220" s="72">
        <v>1500</v>
      </c>
      <c r="E220" s="39" t="s">
        <v>68</v>
      </c>
    </row>
    <row r="221" spans="1:10" ht="30" x14ac:dyDescent="0.25">
      <c r="A221" s="45" t="s">
        <v>135</v>
      </c>
      <c r="B221" s="13"/>
      <c r="C221" s="14"/>
      <c r="D221" s="68">
        <v>4963.93</v>
      </c>
      <c r="E221" s="21" t="s">
        <v>50</v>
      </c>
      <c r="F221" s="27"/>
    </row>
    <row r="222" spans="1:10" ht="30" x14ac:dyDescent="0.25">
      <c r="A222" s="45" t="s">
        <v>303</v>
      </c>
      <c r="B222" s="13"/>
      <c r="C222" s="14"/>
      <c r="D222" s="68">
        <v>186.16</v>
      </c>
      <c r="E222" s="21" t="s">
        <v>50</v>
      </c>
      <c r="F222" s="27"/>
    </row>
    <row r="223" spans="1:10" ht="27" hidden="1" customHeight="1" x14ac:dyDescent="0.25">
      <c r="A223" s="30" t="s">
        <v>158</v>
      </c>
      <c r="B223" s="13"/>
      <c r="C223" s="14"/>
      <c r="D223" s="69"/>
      <c r="E223" s="21" t="s">
        <v>50</v>
      </c>
      <c r="F223" s="27"/>
    </row>
    <row r="224" spans="1:10" ht="30" hidden="1" x14ac:dyDescent="0.25">
      <c r="A224" s="30" t="s">
        <v>239</v>
      </c>
      <c r="B224" s="13"/>
      <c r="C224" s="14"/>
      <c r="D224" s="69"/>
      <c r="E224" s="21" t="s">
        <v>50</v>
      </c>
      <c r="F224" s="27"/>
    </row>
    <row r="225" spans="1:8" ht="30" x14ac:dyDescent="0.25">
      <c r="A225" s="45" t="s">
        <v>51</v>
      </c>
      <c r="B225" s="13"/>
      <c r="C225" s="14"/>
      <c r="D225" s="68">
        <v>465.37</v>
      </c>
      <c r="E225" s="21" t="s">
        <v>50</v>
      </c>
      <c r="F225" s="43"/>
    </row>
    <row r="226" spans="1:8" ht="30" x14ac:dyDescent="0.25">
      <c r="A226" s="45" t="s">
        <v>49</v>
      </c>
      <c r="B226" s="13"/>
      <c r="C226" s="14"/>
      <c r="D226" s="68">
        <v>310.23</v>
      </c>
      <c r="E226" s="21" t="s">
        <v>50</v>
      </c>
      <c r="F226" s="28"/>
    </row>
    <row r="227" spans="1:8" ht="30" x14ac:dyDescent="0.25">
      <c r="A227" s="45" t="s">
        <v>136</v>
      </c>
      <c r="B227" s="13"/>
      <c r="C227" s="14"/>
      <c r="D227" s="68">
        <v>1737.36</v>
      </c>
      <c r="E227" s="21" t="s">
        <v>50</v>
      </c>
      <c r="F227" s="28"/>
    </row>
    <row r="228" spans="1:8" ht="30" hidden="1" x14ac:dyDescent="0.25">
      <c r="A228" s="32" t="s">
        <v>220</v>
      </c>
      <c r="B228" s="16"/>
      <c r="C228" s="17"/>
      <c r="D228" s="69"/>
      <c r="E228" s="21" t="s">
        <v>50</v>
      </c>
      <c r="F228" s="27"/>
      <c r="H228" s="58"/>
    </row>
    <row r="229" spans="1:8" ht="30" x14ac:dyDescent="0.25">
      <c r="A229" s="33"/>
      <c r="B229" s="16"/>
      <c r="C229" s="16"/>
      <c r="D229" s="68">
        <v>1798.34</v>
      </c>
      <c r="E229" s="44" t="s">
        <v>27</v>
      </c>
      <c r="F229" s="27"/>
      <c r="H229" s="54"/>
    </row>
    <row r="230" spans="1:8" x14ac:dyDescent="0.25">
      <c r="A230" s="33"/>
      <c r="B230" s="16"/>
      <c r="C230" s="16"/>
      <c r="D230" s="70">
        <v>100189.63</v>
      </c>
      <c r="E230" s="10" t="s">
        <v>23</v>
      </c>
      <c r="F230" s="25"/>
      <c r="G230" s="25"/>
    </row>
    <row r="231" spans="1:8" x14ac:dyDescent="0.25">
      <c r="A231" s="33"/>
      <c r="B231" s="16"/>
      <c r="C231" s="17"/>
      <c r="D231" s="75"/>
      <c r="E231" s="52" t="s">
        <v>226</v>
      </c>
    </row>
    <row r="232" spans="1:8" x14ac:dyDescent="0.25">
      <c r="A232" s="33"/>
      <c r="B232" s="16"/>
      <c r="C232" s="16"/>
      <c r="D232" s="68">
        <f>9900+613</f>
        <v>10513</v>
      </c>
      <c r="E232" s="39" t="s">
        <v>24</v>
      </c>
    </row>
    <row r="233" spans="1:8" x14ac:dyDescent="0.25">
      <c r="A233" s="33"/>
      <c r="B233" s="16"/>
      <c r="C233" s="16"/>
      <c r="D233" s="76">
        <v>16531.28</v>
      </c>
      <c r="E233" s="39" t="s">
        <v>25</v>
      </c>
    </row>
    <row r="234" spans="1:8" x14ac:dyDescent="0.25">
      <c r="A234" s="33"/>
      <c r="B234" s="16"/>
      <c r="C234" s="16"/>
      <c r="D234" s="77">
        <f>693.67+1613.05</f>
        <v>2306.7199999999998</v>
      </c>
      <c r="E234" s="10" t="s">
        <v>21</v>
      </c>
      <c r="H234" s="25"/>
    </row>
    <row r="235" spans="1:8" x14ac:dyDescent="0.25">
      <c r="A235" s="33"/>
      <c r="B235" s="16"/>
      <c r="C235" s="16"/>
      <c r="D235" s="76">
        <v>1064</v>
      </c>
      <c r="E235" s="10" t="s">
        <v>52</v>
      </c>
    </row>
    <row r="236" spans="1:8" x14ac:dyDescent="0.25">
      <c r="A236" s="34"/>
      <c r="B236" s="5"/>
      <c r="C236" s="29" t="s">
        <v>302</v>
      </c>
      <c r="D236" s="35">
        <f>SUBTOTAL(109,Table1324[Isplaćeni iznos])</f>
        <v>186494.39</v>
      </c>
      <c r="E236" s="6"/>
    </row>
    <row r="237" spans="1:8" x14ac:dyDescent="0.25">
      <c r="D237" s="63">
        <f>175869.2-542.97</f>
        <v>175326.23</v>
      </c>
    </row>
    <row r="238" spans="1:8" x14ac:dyDescent="0.25">
      <c r="D238" s="78">
        <f>Table1324[[#Totals],[Isplaćeni iznos]]-D237</f>
        <v>11168.160000000003</v>
      </c>
    </row>
    <row r="239" spans="1:8" x14ac:dyDescent="0.25">
      <c r="B239" s="25" t="s">
        <v>305</v>
      </c>
      <c r="C239" t="s">
        <v>305</v>
      </c>
    </row>
    <row r="240" spans="1:8" x14ac:dyDescent="0.25">
      <c r="B240" t="s">
        <v>306</v>
      </c>
      <c r="C240" s="25">
        <f>D221+D222+D225+D226+D227</f>
        <v>7663.05</v>
      </c>
    </row>
  </sheetData>
  <mergeCells count="2">
    <mergeCell ref="B3:D3"/>
    <mergeCell ref="G7:AF7"/>
  </mergeCells>
  <pageMargins left="0.7" right="0.7" top="0.75" bottom="0.75" header="0.3" footer="0.3"/>
  <pageSetup paperSize="9" scale="28" fitToHeight="0" orientation="landscape" r:id="rId1"/>
  <ignoredErrors>
    <ignoredError sqref="B59 B114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9C74-2B46-486B-9F53-492BACFCCC85}">
  <sheetPr>
    <pageSetUpPr fitToPage="1"/>
  </sheetPr>
  <dimension ref="A1:ALQ239"/>
  <sheetViews>
    <sheetView tabSelected="1" topLeftCell="A3" workbookViewId="0">
      <selection activeCell="K113" sqref="K113"/>
    </sheetView>
  </sheetViews>
  <sheetFormatPr defaultRowHeight="15" x14ac:dyDescent="0.25"/>
  <cols>
    <col min="1" max="1" width="46.42578125" customWidth="1"/>
    <col min="2" max="2" width="23.42578125" customWidth="1"/>
    <col min="3" max="3" width="24.7109375" customWidth="1"/>
    <col min="4" max="4" width="17.7109375" style="25" customWidth="1"/>
    <col min="5" max="5" width="54.85546875" customWidth="1"/>
    <col min="6" max="6" width="13.85546875" hidden="1" customWidth="1"/>
    <col min="7" max="95" width="11.140625" customWidth="1"/>
    <col min="96" max="995" width="12.140625" customWidth="1"/>
    <col min="996" max="9995" width="13.140625" customWidth="1"/>
    <col min="9996" max="16384" width="14.140625" customWidth="1"/>
  </cols>
  <sheetData>
    <row r="1" spans="1:1005" x14ac:dyDescent="0.25">
      <c r="A1" s="4" t="s">
        <v>28</v>
      </c>
      <c r="B1" s="3"/>
      <c r="C1" s="3"/>
      <c r="D1" s="100"/>
      <c r="E1" s="3"/>
    </row>
    <row r="2" spans="1:1005" x14ac:dyDescent="0.25">
      <c r="A2" s="4" t="s">
        <v>29</v>
      </c>
      <c r="B2" s="3"/>
      <c r="C2" s="3"/>
      <c r="D2" s="100"/>
      <c r="E2" s="3"/>
    </row>
    <row r="3" spans="1:1005" ht="27.75" customHeight="1" x14ac:dyDescent="0.25">
      <c r="A3" s="3"/>
      <c r="B3" s="109" t="s">
        <v>307</v>
      </c>
      <c r="C3" s="109"/>
      <c r="D3" s="110"/>
      <c r="E3" s="3"/>
    </row>
    <row r="4" spans="1:1005" ht="57.6" customHeight="1" x14ac:dyDescent="0.25">
      <c r="A4" s="1" t="s">
        <v>0</v>
      </c>
      <c r="B4" s="1" t="s">
        <v>1</v>
      </c>
      <c r="C4" s="1" t="s">
        <v>2</v>
      </c>
      <c r="D4" s="93" t="s">
        <v>30</v>
      </c>
      <c r="E4" s="2" t="s">
        <v>3</v>
      </c>
    </row>
    <row r="5" spans="1:1005" s="80" customFormat="1" x14ac:dyDescent="0.25">
      <c r="A5" s="82" t="s">
        <v>40</v>
      </c>
      <c r="B5" s="8">
        <v>58353015102</v>
      </c>
      <c r="C5" s="9" t="s">
        <v>10</v>
      </c>
      <c r="D5" s="56">
        <f>859.34+12.69</f>
        <v>872.03000000000009</v>
      </c>
      <c r="E5" s="10" t="s">
        <v>12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</row>
    <row r="6" spans="1:1005" s="80" customFormat="1" hidden="1" x14ac:dyDescent="0.25">
      <c r="A6" s="7" t="s">
        <v>46</v>
      </c>
      <c r="B6" s="8"/>
      <c r="C6" s="9"/>
      <c r="D6" s="94"/>
      <c r="E6" s="10"/>
      <c r="G6" s="11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</row>
    <row r="7" spans="1:1005" s="80" customFormat="1" hidden="1" x14ac:dyDescent="0.25">
      <c r="A7" s="7" t="s">
        <v>261</v>
      </c>
      <c r="B7" s="8">
        <v>14273924910</v>
      </c>
      <c r="C7" s="9" t="s">
        <v>10</v>
      </c>
      <c r="D7" s="56"/>
      <c r="E7" s="10" t="s">
        <v>65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</row>
    <row r="8" spans="1:1005" s="80" customFormat="1" ht="16.5" hidden="1" customHeight="1" x14ac:dyDescent="0.25">
      <c r="A8" s="7" t="s">
        <v>240</v>
      </c>
      <c r="B8" s="8">
        <v>36700853212</v>
      </c>
      <c r="C8" s="9" t="s">
        <v>10</v>
      </c>
      <c r="D8" s="56"/>
      <c r="E8" s="10" t="s">
        <v>22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</row>
    <row r="9" spans="1:1005" s="80" customFormat="1" hidden="1" x14ac:dyDescent="0.25">
      <c r="A9" s="30" t="s">
        <v>39</v>
      </c>
      <c r="B9" s="13">
        <v>95800408564</v>
      </c>
      <c r="C9" s="14" t="s">
        <v>10</v>
      </c>
      <c r="D9" s="56"/>
      <c r="E9" s="10" t="s">
        <v>15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</row>
    <row r="10" spans="1:1005" s="80" customFormat="1" hidden="1" x14ac:dyDescent="0.25">
      <c r="A10" s="30" t="s">
        <v>266</v>
      </c>
      <c r="B10" s="8"/>
      <c r="C10" s="9" t="s">
        <v>195</v>
      </c>
      <c r="D10" s="56"/>
      <c r="E10" s="10" t="s">
        <v>22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</row>
    <row r="11" spans="1:1005" s="80" customFormat="1" hidden="1" x14ac:dyDescent="0.25">
      <c r="A11" s="30" t="s">
        <v>213</v>
      </c>
      <c r="B11" s="8">
        <v>65383803641</v>
      </c>
      <c r="C11" s="9" t="s">
        <v>10</v>
      </c>
      <c r="D11" s="56"/>
      <c r="E11" s="10" t="s">
        <v>12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</row>
    <row r="12" spans="1:1005" s="80" customFormat="1" hidden="1" x14ac:dyDescent="0.25">
      <c r="A12" s="30" t="s">
        <v>198</v>
      </c>
      <c r="B12" s="15" t="s">
        <v>199</v>
      </c>
      <c r="C12" s="9" t="s">
        <v>10</v>
      </c>
      <c r="D12" s="56"/>
      <c r="E12" s="10" t="s">
        <v>68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</row>
    <row r="13" spans="1:1005" s="80" customFormat="1" hidden="1" x14ac:dyDescent="0.25">
      <c r="A13" s="30" t="s">
        <v>251</v>
      </c>
      <c r="B13" s="15" t="s">
        <v>252</v>
      </c>
      <c r="C13" s="9" t="s">
        <v>10</v>
      </c>
      <c r="D13" s="56"/>
      <c r="E13" s="10" t="s">
        <v>22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</row>
    <row r="14" spans="1:1005" s="80" customFormat="1" hidden="1" x14ac:dyDescent="0.25">
      <c r="A14" s="30" t="s">
        <v>140</v>
      </c>
      <c r="B14" s="15" t="s">
        <v>143</v>
      </c>
      <c r="C14" s="9" t="s">
        <v>141</v>
      </c>
      <c r="D14" s="56"/>
      <c r="E14" s="10" t="s">
        <v>22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</row>
    <row r="15" spans="1:1005" s="80" customFormat="1" hidden="1" x14ac:dyDescent="0.25">
      <c r="A15" s="30" t="s">
        <v>176</v>
      </c>
      <c r="B15" s="15">
        <v>47204464015</v>
      </c>
      <c r="C15" s="9" t="s">
        <v>10</v>
      </c>
      <c r="D15" s="56"/>
      <c r="E15" s="10" t="s">
        <v>15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</row>
    <row r="16" spans="1:1005" s="80" customFormat="1" ht="16.5" hidden="1" customHeight="1" x14ac:dyDescent="0.25">
      <c r="A16" s="30" t="s">
        <v>85</v>
      </c>
      <c r="B16" s="8">
        <v>19972711060</v>
      </c>
      <c r="C16" s="9" t="s">
        <v>10</v>
      </c>
      <c r="D16" s="56"/>
      <c r="E16" s="10" t="s">
        <v>20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</row>
    <row r="17" spans="1:1005" s="80" customFormat="1" ht="16.5" hidden="1" customHeight="1" x14ac:dyDescent="0.25">
      <c r="A17" s="30" t="s">
        <v>265</v>
      </c>
      <c r="B17" s="8">
        <v>90593675249</v>
      </c>
      <c r="C17" s="9" t="s">
        <v>10</v>
      </c>
      <c r="D17" s="56"/>
      <c r="E17" s="10" t="s">
        <v>22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</row>
    <row r="18" spans="1:1005" s="80" customFormat="1" ht="16.5" hidden="1" customHeight="1" x14ac:dyDescent="0.25">
      <c r="A18" s="30" t="s">
        <v>260</v>
      </c>
      <c r="B18" s="15" t="s">
        <v>262</v>
      </c>
      <c r="C18" s="9" t="s">
        <v>10</v>
      </c>
      <c r="D18" s="56"/>
      <c r="E18" s="10" t="s">
        <v>22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</row>
    <row r="19" spans="1:1005" s="80" customFormat="1" hidden="1" x14ac:dyDescent="0.25">
      <c r="A19" s="30" t="s">
        <v>129</v>
      </c>
      <c r="B19" s="8"/>
      <c r="C19" s="9" t="s">
        <v>128</v>
      </c>
      <c r="D19" s="56"/>
      <c r="E19" s="10" t="s">
        <v>66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</row>
    <row r="20" spans="1:1005" s="80" customFormat="1" hidden="1" x14ac:dyDescent="0.25">
      <c r="A20" s="30" t="s">
        <v>137</v>
      </c>
      <c r="B20" s="8">
        <v>66792088275</v>
      </c>
      <c r="C20" s="9" t="s">
        <v>10</v>
      </c>
      <c r="D20" s="56"/>
      <c r="E20" s="10" t="s">
        <v>22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</row>
    <row r="21" spans="1:1005" s="80" customFormat="1" hidden="1" x14ac:dyDescent="0.25">
      <c r="A21" s="30" t="s">
        <v>177</v>
      </c>
      <c r="B21" s="8">
        <v>13340748444</v>
      </c>
      <c r="C21" s="9" t="s">
        <v>10</v>
      </c>
      <c r="D21" s="56"/>
      <c r="E21" s="10" t="s">
        <v>15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</row>
    <row r="22" spans="1:1005" s="80" customFormat="1" x14ac:dyDescent="0.25">
      <c r="A22" s="83" t="s">
        <v>304</v>
      </c>
      <c r="B22" s="8">
        <v>73294314024</v>
      </c>
      <c r="C22" s="9" t="s">
        <v>10</v>
      </c>
      <c r="D22" s="56">
        <v>6.64</v>
      </c>
      <c r="E22" s="10" t="s">
        <v>68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</row>
    <row r="23" spans="1:1005" s="80" customFormat="1" hidden="1" x14ac:dyDescent="0.25">
      <c r="A23" s="30" t="s">
        <v>193</v>
      </c>
      <c r="B23" s="8"/>
      <c r="C23" s="9" t="s">
        <v>195</v>
      </c>
      <c r="D23" s="101"/>
      <c r="E23" s="10" t="s">
        <v>22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</row>
    <row r="24" spans="1:1005" s="80" customFormat="1" hidden="1" x14ac:dyDescent="0.25">
      <c r="A24" s="30" t="s">
        <v>100</v>
      </c>
      <c r="B24" s="8">
        <v>24640993045</v>
      </c>
      <c r="C24" s="9" t="s">
        <v>10</v>
      </c>
      <c r="D24" s="101"/>
      <c r="E24" s="10" t="s">
        <v>52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</row>
    <row r="25" spans="1:1005" s="80" customFormat="1" hidden="1" x14ac:dyDescent="0.25">
      <c r="A25" s="30" t="s">
        <v>169</v>
      </c>
      <c r="B25" s="8">
        <v>94766180676</v>
      </c>
      <c r="C25" s="9" t="s">
        <v>10</v>
      </c>
      <c r="D25" s="101"/>
      <c r="E25" s="10" t="s">
        <v>22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</row>
    <row r="26" spans="1:1005" s="80" customFormat="1" hidden="1" x14ac:dyDescent="0.25">
      <c r="A26" s="30" t="s">
        <v>219</v>
      </c>
      <c r="B26" s="8">
        <v>74969125378</v>
      </c>
      <c r="C26" s="9" t="s">
        <v>10</v>
      </c>
      <c r="D26" s="101"/>
      <c r="E26" s="10" t="s">
        <v>13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</row>
    <row r="27" spans="1:1005" s="80" customFormat="1" x14ac:dyDescent="0.25">
      <c r="A27" s="30" t="s">
        <v>130</v>
      </c>
      <c r="B27" s="8">
        <v>26187994862</v>
      </c>
      <c r="C27" s="9" t="s">
        <v>10</v>
      </c>
      <c r="D27" s="56">
        <v>2136.52</v>
      </c>
      <c r="E27" s="10" t="s">
        <v>121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</row>
    <row r="28" spans="1:1005" s="80" customFormat="1" hidden="1" x14ac:dyDescent="0.25">
      <c r="A28" s="30" t="s">
        <v>179</v>
      </c>
      <c r="B28" s="8">
        <v>87186759718</v>
      </c>
      <c r="C28" s="9" t="s">
        <v>10</v>
      </c>
      <c r="D28" s="101"/>
      <c r="E28" s="10" t="s">
        <v>16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</row>
    <row r="29" spans="1:1005" s="80" customFormat="1" hidden="1" x14ac:dyDescent="0.25">
      <c r="A29" s="30" t="s">
        <v>109</v>
      </c>
      <c r="B29" s="8">
        <v>94124811986</v>
      </c>
      <c r="C29" s="9" t="s">
        <v>10</v>
      </c>
      <c r="D29" s="101"/>
      <c r="E29" s="10" t="s">
        <v>12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</row>
    <row r="30" spans="1:1005" s="80" customFormat="1" hidden="1" x14ac:dyDescent="0.25">
      <c r="A30" s="30" t="s">
        <v>268</v>
      </c>
      <c r="B30" s="15" t="s">
        <v>269</v>
      </c>
      <c r="C30" s="9" t="s">
        <v>10</v>
      </c>
      <c r="D30" s="101"/>
      <c r="E30" s="10" t="s">
        <v>271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</row>
    <row r="31" spans="1:1005" s="80" customFormat="1" ht="15.75" hidden="1" customHeight="1" x14ac:dyDescent="0.25">
      <c r="A31" s="30" t="s">
        <v>182</v>
      </c>
      <c r="B31" s="8">
        <v>18683136487</v>
      </c>
      <c r="C31" s="9" t="s">
        <v>10</v>
      </c>
      <c r="D31" s="101"/>
      <c r="E31" s="10" t="s">
        <v>299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</row>
    <row r="32" spans="1:1005" s="80" customFormat="1" hidden="1" x14ac:dyDescent="0.25">
      <c r="A32" s="30" t="s">
        <v>182</v>
      </c>
      <c r="B32" s="8">
        <v>18683136487</v>
      </c>
      <c r="C32" s="9" t="s">
        <v>10</v>
      </c>
      <c r="D32" s="101"/>
      <c r="E32" s="10" t="s">
        <v>22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</row>
    <row r="33" spans="1:1005" s="80" customFormat="1" hidden="1" x14ac:dyDescent="0.25">
      <c r="A33" s="30" t="s">
        <v>183</v>
      </c>
      <c r="B33" s="8"/>
      <c r="C33" s="9"/>
      <c r="D33" s="101"/>
      <c r="E33" s="10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</row>
    <row r="34" spans="1:1005" s="80" customFormat="1" hidden="1" x14ac:dyDescent="0.25">
      <c r="A34" s="30" t="s">
        <v>276</v>
      </c>
      <c r="B34" s="13">
        <v>26577221764</v>
      </c>
      <c r="C34" s="9" t="s">
        <v>277</v>
      </c>
      <c r="D34" s="101"/>
      <c r="E34" s="10" t="s">
        <v>22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</row>
    <row r="35" spans="1:1005" s="80" customFormat="1" hidden="1" x14ac:dyDescent="0.25">
      <c r="A35" s="30" t="s">
        <v>153</v>
      </c>
      <c r="B35" s="13">
        <v>34967762426</v>
      </c>
      <c r="C35" s="9" t="s">
        <v>10</v>
      </c>
      <c r="D35" s="101"/>
      <c r="E35" s="10" t="s">
        <v>22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</row>
    <row r="36" spans="1:1005" s="80" customFormat="1" hidden="1" x14ac:dyDescent="0.25">
      <c r="A36" s="30" t="s">
        <v>164</v>
      </c>
      <c r="B36" s="13">
        <v>43699365561</v>
      </c>
      <c r="C36" s="9" t="s">
        <v>165</v>
      </c>
      <c r="D36" s="101"/>
      <c r="E36" s="10" t="s">
        <v>82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</row>
    <row r="37" spans="1:1005" s="80" customFormat="1" hidden="1" x14ac:dyDescent="0.25">
      <c r="A37" s="30" t="s">
        <v>248</v>
      </c>
      <c r="B37" s="13">
        <v>64567085531</v>
      </c>
      <c r="C37" s="9" t="s">
        <v>249</v>
      </c>
      <c r="D37" s="101"/>
      <c r="E37" s="10" t="s">
        <v>211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</row>
    <row r="38" spans="1:1005" s="80" customFormat="1" hidden="1" x14ac:dyDescent="0.25">
      <c r="A38" s="30" t="s">
        <v>207</v>
      </c>
      <c r="B38" s="13">
        <v>48062605125</v>
      </c>
      <c r="C38" s="9" t="s">
        <v>10</v>
      </c>
      <c r="D38" s="101"/>
      <c r="E38" s="10" t="s">
        <v>20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</row>
    <row r="39" spans="1:1005" s="80" customFormat="1" hidden="1" x14ac:dyDescent="0.25">
      <c r="A39" s="30" t="s">
        <v>147</v>
      </c>
      <c r="B39" s="13">
        <v>38525814508</v>
      </c>
      <c r="C39" s="9" t="s">
        <v>10</v>
      </c>
      <c r="D39" s="101"/>
      <c r="E39" s="10" t="s">
        <v>20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</row>
    <row r="40" spans="1:1005" s="80" customFormat="1" hidden="1" x14ac:dyDescent="0.25">
      <c r="A40" s="30" t="s">
        <v>71</v>
      </c>
      <c r="B40" s="13">
        <v>62360702119</v>
      </c>
      <c r="C40" s="8" t="s">
        <v>72</v>
      </c>
      <c r="D40" s="101"/>
      <c r="E40" s="10" t="s">
        <v>81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</row>
    <row r="41" spans="1:1005" s="80" customFormat="1" hidden="1" x14ac:dyDescent="0.25">
      <c r="A41" s="30" t="s">
        <v>127</v>
      </c>
      <c r="B41" s="13">
        <v>11578972258</v>
      </c>
      <c r="C41" s="8" t="s">
        <v>10</v>
      </c>
      <c r="D41" s="101"/>
      <c r="E41" s="10" t="s">
        <v>52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</row>
    <row r="42" spans="1:1005" s="80" customFormat="1" ht="30" hidden="1" x14ac:dyDescent="0.25">
      <c r="A42" s="30" t="s">
        <v>272</v>
      </c>
      <c r="B42" s="13" t="s">
        <v>280</v>
      </c>
      <c r="C42" s="9" t="s">
        <v>281</v>
      </c>
      <c r="D42" s="101"/>
      <c r="E42" s="10" t="s">
        <v>22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</row>
    <row r="43" spans="1:1005" s="80" customFormat="1" hidden="1" x14ac:dyDescent="0.25">
      <c r="A43" s="30" t="s">
        <v>77</v>
      </c>
      <c r="B43" s="13">
        <v>85267957976</v>
      </c>
      <c r="C43" s="9" t="s">
        <v>10</v>
      </c>
      <c r="D43" s="101"/>
      <c r="E43" s="10" t="s">
        <v>214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</row>
    <row r="44" spans="1:1005" s="80" customFormat="1" hidden="1" x14ac:dyDescent="0.25">
      <c r="A44" s="30" t="s">
        <v>77</v>
      </c>
      <c r="B44" s="13">
        <v>85267957976</v>
      </c>
      <c r="C44" s="9" t="s">
        <v>10</v>
      </c>
      <c r="D44" s="101"/>
      <c r="E44" s="10" t="s">
        <v>12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</row>
    <row r="45" spans="1:1005" s="80" customFormat="1" hidden="1" x14ac:dyDescent="0.25">
      <c r="A45" s="30" t="s">
        <v>244</v>
      </c>
      <c r="B45" s="13"/>
      <c r="C45" s="8"/>
      <c r="D45" s="101"/>
      <c r="E45" s="10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</row>
    <row r="46" spans="1:1005" s="80" customFormat="1" hidden="1" x14ac:dyDescent="0.25">
      <c r="A46" s="30" t="s">
        <v>101</v>
      </c>
      <c r="B46" s="13">
        <v>14280792027</v>
      </c>
      <c r="C46" s="8" t="s">
        <v>102</v>
      </c>
      <c r="D46" s="101"/>
      <c r="E46" s="10" t="s">
        <v>22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</row>
    <row r="47" spans="1:1005" s="80" customFormat="1" ht="13.5" hidden="1" customHeight="1" x14ac:dyDescent="0.25">
      <c r="A47" s="30" t="s">
        <v>75</v>
      </c>
      <c r="B47" s="13">
        <v>57524651551</v>
      </c>
      <c r="C47" s="9" t="s">
        <v>10</v>
      </c>
      <c r="D47" s="101"/>
      <c r="E47" s="10" t="s">
        <v>52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</row>
    <row r="48" spans="1:1005" s="80" customFormat="1" hidden="1" x14ac:dyDescent="0.25">
      <c r="A48" s="30" t="s">
        <v>170</v>
      </c>
      <c r="B48" s="13">
        <v>90633715804</v>
      </c>
      <c r="C48" s="9" t="s">
        <v>10</v>
      </c>
      <c r="D48" s="101"/>
      <c r="E48" s="10" t="s">
        <v>22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</row>
    <row r="49" spans="1:1005" s="80" customFormat="1" hidden="1" x14ac:dyDescent="0.25">
      <c r="A49" s="30" t="s">
        <v>36</v>
      </c>
      <c r="B49" s="13">
        <v>85821130368</v>
      </c>
      <c r="C49" s="14" t="s">
        <v>10</v>
      </c>
      <c r="D49" s="101"/>
      <c r="E49" s="10" t="s">
        <v>17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</row>
    <row r="50" spans="1:1005" s="80" customFormat="1" hidden="1" x14ac:dyDescent="0.25">
      <c r="A50" s="30" t="s">
        <v>156</v>
      </c>
      <c r="B50" s="13">
        <v>30777726033</v>
      </c>
      <c r="C50" s="14" t="s">
        <v>10</v>
      </c>
      <c r="D50" s="101"/>
      <c r="E50" s="10" t="s">
        <v>82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</row>
    <row r="51" spans="1:1005" s="80" customFormat="1" hidden="1" x14ac:dyDescent="0.25">
      <c r="A51" s="30" t="s">
        <v>204</v>
      </c>
      <c r="B51" s="13">
        <v>33412662987</v>
      </c>
      <c r="C51" s="14" t="s">
        <v>206</v>
      </c>
      <c r="D51" s="101"/>
      <c r="E51" s="10" t="s">
        <v>82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</row>
    <row r="52" spans="1:1005" s="80" customFormat="1" hidden="1" x14ac:dyDescent="0.25">
      <c r="A52" s="30" t="s">
        <v>131</v>
      </c>
      <c r="B52" s="13">
        <v>13604886584</v>
      </c>
      <c r="C52" s="14" t="s">
        <v>10</v>
      </c>
      <c r="D52" s="101"/>
      <c r="E52" s="10" t="s">
        <v>15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</row>
    <row r="53" spans="1:1005" s="80" customFormat="1" hidden="1" x14ac:dyDescent="0.25">
      <c r="A53" s="30" t="s">
        <v>295</v>
      </c>
      <c r="B53" s="13">
        <v>13321923957</v>
      </c>
      <c r="C53" s="14" t="s">
        <v>10</v>
      </c>
      <c r="D53" s="101"/>
      <c r="E53" s="10" t="s">
        <v>16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</row>
    <row r="54" spans="1:1005" s="80" customFormat="1" x14ac:dyDescent="0.25">
      <c r="A54" s="30" t="s">
        <v>8</v>
      </c>
      <c r="B54" s="13">
        <v>61817894938</v>
      </c>
      <c r="C54" s="14" t="s">
        <v>10</v>
      </c>
      <c r="D54" s="56">
        <v>125.08</v>
      </c>
      <c r="E54" s="10" t="s">
        <v>14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</row>
    <row r="55" spans="1:1005" s="80" customFormat="1" x14ac:dyDescent="0.25">
      <c r="A55" s="30" t="s">
        <v>6</v>
      </c>
      <c r="B55" s="13">
        <v>37268254106</v>
      </c>
      <c r="C55" s="14" t="s">
        <v>10</v>
      </c>
      <c r="D55" s="56">
        <v>215.18</v>
      </c>
      <c r="E55" s="10" t="s">
        <v>214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</row>
    <row r="56" spans="1:1005" s="80" customFormat="1" hidden="1" x14ac:dyDescent="0.25">
      <c r="A56" s="30" t="s">
        <v>202</v>
      </c>
      <c r="B56" s="13"/>
      <c r="C56" s="14"/>
      <c r="D56" s="94"/>
      <c r="E56" s="10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</row>
    <row r="57" spans="1:1005" s="80" customFormat="1" hidden="1" x14ac:dyDescent="0.25">
      <c r="A57" s="30" t="s">
        <v>146</v>
      </c>
      <c r="B57" s="13">
        <v>74364571096</v>
      </c>
      <c r="C57" s="14" t="s">
        <v>10</v>
      </c>
      <c r="D57" s="101"/>
      <c r="E57" s="10" t="s">
        <v>19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</row>
    <row r="58" spans="1:1005" s="80" customFormat="1" x14ac:dyDescent="0.25">
      <c r="A58" s="30" t="s">
        <v>7</v>
      </c>
      <c r="B58" s="13" t="s">
        <v>57</v>
      </c>
      <c r="C58" s="14" t="s">
        <v>10</v>
      </c>
      <c r="D58" s="56">
        <f>134.48+412.21</f>
        <v>546.68999999999994</v>
      </c>
      <c r="E58" s="10" t="s">
        <v>14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</row>
    <row r="59" spans="1:1005" s="80" customFormat="1" hidden="1" x14ac:dyDescent="0.25">
      <c r="A59" s="30" t="s">
        <v>218</v>
      </c>
      <c r="B59" s="13">
        <v>79044094484</v>
      </c>
      <c r="C59" s="14" t="s">
        <v>10</v>
      </c>
      <c r="D59" s="101"/>
      <c r="E59" s="10" t="s">
        <v>13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</row>
    <row r="60" spans="1:1005" s="80" customFormat="1" hidden="1" x14ac:dyDescent="0.25">
      <c r="A60" s="30" t="s">
        <v>157</v>
      </c>
      <c r="B60" s="13">
        <v>27985234094</v>
      </c>
      <c r="C60" s="14" t="s">
        <v>10</v>
      </c>
      <c r="D60" s="101"/>
      <c r="E60" s="10" t="s">
        <v>66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</row>
    <row r="61" spans="1:1005" s="80" customFormat="1" hidden="1" x14ac:dyDescent="0.25">
      <c r="A61" s="30" t="s">
        <v>270</v>
      </c>
      <c r="B61" s="13">
        <v>51223715781</v>
      </c>
      <c r="C61" s="14" t="s">
        <v>106</v>
      </c>
      <c r="D61" s="101"/>
      <c r="E61" s="10" t="s">
        <v>12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</row>
    <row r="62" spans="1:1005" s="80" customFormat="1" x14ac:dyDescent="0.25">
      <c r="A62" s="30" t="s">
        <v>33</v>
      </c>
      <c r="B62" s="13">
        <v>63073332379</v>
      </c>
      <c r="C62" s="14" t="s">
        <v>10</v>
      </c>
      <c r="D62" s="56">
        <f>861+945.95</f>
        <v>1806.95</v>
      </c>
      <c r="E62" s="10" t="s">
        <v>19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</row>
    <row r="63" spans="1:1005" s="80" customFormat="1" hidden="1" x14ac:dyDescent="0.25">
      <c r="A63" s="30" t="s">
        <v>174</v>
      </c>
      <c r="B63" s="13">
        <v>23950119865</v>
      </c>
      <c r="C63" s="14" t="s">
        <v>72</v>
      </c>
      <c r="D63" s="101"/>
      <c r="E63" s="10" t="s">
        <v>52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</row>
    <row r="64" spans="1:1005" s="80" customFormat="1" hidden="1" x14ac:dyDescent="0.25">
      <c r="A64" s="30" t="s">
        <v>98</v>
      </c>
      <c r="B64" s="13">
        <v>17730557062</v>
      </c>
      <c r="C64" s="14" t="s">
        <v>10</v>
      </c>
      <c r="D64" s="101"/>
      <c r="E64" s="10" t="s">
        <v>12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</row>
    <row r="65" spans="1:1005" s="80" customFormat="1" hidden="1" x14ac:dyDescent="0.25">
      <c r="A65" s="30" t="s">
        <v>45</v>
      </c>
      <c r="B65" s="13">
        <v>41317489366</v>
      </c>
      <c r="C65" s="14" t="s">
        <v>63</v>
      </c>
      <c r="D65" s="101"/>
      <c r="E65" s="10" t="s">
        <v>19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</row>
    <row r="66" spans="1:1005" s="80" customFormat="1" x14ac:dyDescent="0.25">
      <c r="A66" s="30" t="s">
        <v>56</v>
      </c>
      <c r="B66" s="13">
        <v>87311810356</v>
      </c>
      <c r="C66" s="14" t="s">
        <v>11</v>
      </c>
      <c r="D66" s="56">
        <v>682.92</v>
      </c>
      <c r="E66" s="10" t="s">
        <v>13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</row>
    <row r="67" spans="1:1005" s="80" customFormat="1" hidden="1" x14ac:dyDescent="0.25">
      <c r="A67" s="30" t="s">
        <v>56</v>
      </c>
      <c r="B67" s="13">
        <v>87311810357</v>
      </c>
      <c r="C67" s="14" t="s">
        <v>11</v>
      </c>
      <c r="D67" s="101"/>
      <c r="E67" s="10" t="s">
        <v>68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</row>
    <row r="68" spans="1:1005" s="80" customFormat="1" hidden="1" x14ac:dyDescent="0.25">
      <c r="A68" s="30" t="s">
        <v>180</v>
      </c>
      <c r="B68" s="13"/>
      <c r="C68" s="14"/>
      <c r="D68" s="101"/>
      <c r="E68" s="10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</row>
    <row r="69" spans="1:1005" s="80" customFormat="1" x14ac:dyDescent="0.25">
      <c r="A69" s="30" t="s">
        <v>62</v>
      </c>
      <c r="B69" s="13">
        <v>68419124305</v>
      </c>
      <c r="C69" s="14" t="s">
        <v>10</v>
      </c>
      <c r="D69" s="56">
        <v>42.48</v>
      </c>
      <c r="E69" s="10" t="s">
        <v>18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</row>
    <row r="70" spans="1:1005" s="80" customFormat="1" hidden="1" x14ac:dyDescent="0.25">
      <c r="A70" s="30" t="s">
        <v>242</v>
      </c>
      <c r="B70" s="13">
        <v>60192951611</v>
      </c>
      <c r="C70" s="14" t="s">
        <v>10</v>
      </c>
      <c r="D70" s="69"/>
      <c r="E70" s="10" t="s">
        <v>22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</row>
    <row r="71" spans="1:1005" s="80" customFormat="1" ht="15.75" hidden="1" customHeight="1" x14ac:dyDescent="0.25">
      <c r="A71" s="30" t="s">
        <v>188</v>
      </c>
      <c r="B71" s="13">
        <v>90537984151</v>
      </c>
      <c r="C71" s="14" t="s">
        <v>10</v>
      </c>
      <c r="D71" s="69"/>
      <c r="E71" s="10" t="s">
        <v>66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</row>
    <row r="72" spans="1:1005" s="80" customFormat="1" hidden="1" x14ac:dyDescent="0.25">
      <c r="A72" s="30" t="s">
        <v>293</v>
      </c>
      <c r="B72" s="13">
        <v>45535699512</v>
      </c>
      <c r="C72" s="14" t="s">
        <v>10</v>
      </c>
      <c r="D72" s="69"/>
      <c r="E72" s="10" t="s">
        <v>22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</row>
    <row r="73" spans="1:1005" s="80" customFormat="1" hidden="1" x14ac:dyDescent="0.25">
      <c r="A73" s="30" t="s">
        <v>104</v>
      </c>
      <c r="B73" s="13">
        <v>26375458871</v>
      </c>
      <c r="C73" s="14" t="s">
        <v>106</v>
      </c>
      <c r="D73" s="69"/>
      <c r="E73" s="10" t="s">
        <v>66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</row>
    <row r="74" spans="1:1005" s="80" customFormat="1" ht="30" hidden="1" x14ac:dyDescent="0.25">
      <c r="A74" s="30" t="s">
        <v>145</v>
      </c>
      <c r="B74" s="13">
        <v>75508100288</v>
      </c>
      <c r="C74" s="14" t="s">
        <v>10</v>
      </c>
      <c r="D74" s="69"/>
      <c r="E74" s="10" t="s">
        <v>22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</row>
    <row r="75" spans="1:1005" s="80" customFormat="1" hidden="1" x14ac:dyDescent="0.25">
      <c r="A75" s="30" t="s">
        <v>58</v>
      </c>
      <c r="B75" s="13">
        <v>81793146560</v>
      </c>
      <c r="C75" s="14" t="s">
        <v>10</v>
      </c>
      <c r="D75" s="101"/>
      <c r="E75" s="10" t="s">
        <v>65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</row>
    <row r="76" spans="1:1005" s="95" customFormat="1" ht="30" x14ac:dyDescent="0.25">
      <c r="A76" s="98" t="s">
        <v>161</v>
      </c>
      <c r="B76" s="13">
        <v>21705117910</v>
      </c>
      <c r="C76" s="14" t="s">
        <v>10</v>
      </c>
      <c r="D76" s="56">
        <v>120</v>
      </c>
      <c r="E76" s="96" t="s">
        <v>22</v>
      </c>
      <c r="F76" s="80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99"/>
      <c r="FX76" s="99"/>
      <c r="FY76" s="99"/>
      <c r="FZ76" s="99"/>
      <c r="GA76" s="99"/>
      <c r="GB76" s="99"/>
      <c r="GC76" s="99"/>
      <c r="GD76" s="99"/>
      <c r="GE76" s="99"/>
      <c r="GF76" s="99"/>
      <c r="GG76" s="99"/>
      <c r="GH76" s="99"/>
      <c r="GI76" s="99"/>
      <c r="GJ76" s="99"/>
      <c r="GK76" s="99"/>
      <c r="GL76" s="99"/>
      <c r="GM76" s="99"/>
      <c r="GN76" s="99"/>
      <c r="GO76" s="99"/>
      <c r="GP76" s="99"/>
      <c r="GQ76" s="99"/>
      <c r="GR76" s="99"/>
      <c r="GS76" s="99"/>
      <c r="GT76" s="99"/>
      <c r="GU76" s="99"/>
      <c r="GV76" s="99"/>
      <c r="GW76" s="99"/>
      <c r="GX76" s="99"/>
      <c r="GY76" s="99"/>
      <c r="GZ76" s="99"/>
      <c r="HA76" s="99"/>
      <c r="HB76" s="99"/>
      <c r="HC76" s="99"/>
      <c r="HD76" s="99"/>
      <c r="HE76" s="99"/>
      <c r="HF76" s="99"/>
      <c r="HG76" s="99"/>
      <c r="HH76" s="99"/>
      <c r="HI76" s="99"/>
      <c r="HJ76" s="99"/>
      <c r="HK76" s="99"/>
      <c r="HL76" s="99"/>
      <c r="HM76" s="99"/>
      <c r="HN76" s="99"/>
      <c r="HO76" s="99"/>
      <c r="HP76" s="99"/>
      <c r="HQ76" s="99"/>
      <c r="HR76" s="99"/>
      <c r="HS76" s="99"/>
      <c r="HT76" s="99"/>
      <c r="HU76" s="99"/>
      <c r="HV76" s="99"/>
      <c r="HW76" s="99"/>
      <c r="HX76" s="99"/>
      <c r="HY76" s="99"/>
      <c r="HZ76" s="99"/>
      <c r="IA76" s="99"/>
      <c r="IB76" s="99"/>
      <c r="IC76" s="99"/>
      <c r="ID76" s="99"/>
      <c r="IE76" s="99"/>
      <c r="IF76" s="99"/>
      <c r="IG76" s="99"/>
      <c r="IH76" s="99"/>
      <c r="II76" s="99"/>
      <c r="IJ76" s="99"/>
      <c r="IK76" s="99"/>
      <c r="IL76" s="99"/>
      <c r="IM76" s="99"/>
      <c r="IN76" s="99"/>
      <c r="IO76" s="99"/>
      <c r="IP76" s="99"/>
      <c r="IQ76" s="99"/>
      <c r="IR76" s="99"/>
      <c r="IS76" s="99"/>
      <c r="IT76" s="99"/>
      <c r="IU76" s="99"/>
      <c r="IV76" s="99"/>
      <c r="IW76" s="99"/>
      <c r="IX76" s="99"/>
      <c r="IY76" s="99"/>
      <c r="IZ76" s="99"/>
      <c r="JA76" s="99"/>
      <c r="JB76" s="99"/>
      <c r="JC76" s="99"/>
      <c r="JD76" s="99"/>
      <c r="JE76" s="99"/>
      <c r="JF76" s="99"/>
      <c r="JG76" s="99"/>
      <c r="JH76" s="99"/>
      <c r="JI76" s="99"/>
      <c r="JJ76" s="99"/>
      <c r="JK76" s="99"/>
      <c r="JL76" s="99"/>
      <c r="JM76" s="99"/>
      <c r="JN76" s="99"/>
      <c r="JO76" s="99"/>
      <c r="JP76" s="99"/>
      <c r="JQ76" s="99"/>
      <c r="JR76" s="99"/>
      <c r="JS76" s="99"/>
      <c r="JT76" s="99"/>
      <c r="JU76" s="99"/>
      <c r="JV76" s="99"/>
      <c r="JW76" s="99"/>
      <c r="JX76" s="99"/>
      <c r="JY76" s="99"/>
      <c r="JZ76" s="99"/>
      <c r="KA76" s="99"/>
      <c r="KB76" s="99"/>
      <c r="KC76" s="99"/>
      <c r="KD76" s="99"/>
      <c r="KE76" s="99"/>
      <c r="KF76" s="99"/>
      <c r="KG76" s="99"/>
      <c r="KH76" s="99"/>
      <c r="KI76" s="99"/>
      <c r="KJ76" s="99"/>
      <c r="KK76" s="99"/>
      <c r="KL76" s="99"/>
      <c r="KM76" s="99"/>
      <c r="KN76" s="99"/>
      <c r="KO76" s="99"/>
      <c r="KP76" s="99"/>
      <c r="KQ76" s="99"/>
      <c r="KR76" s="99"/>
      <c r="KS76" s="99"/>
      <c r="KT76" s="99"/>
      <c r="KU76" s="99"/>
      <c r="KV76" s="99"/>
      <c r="KW76" s="99"/>
      <c r="KX76" s="99"/>
      <c r="KY76" s="99"/>
      <c r="KZ76" s="99"/>
      <c r="LA76" s="99"/>
      <c r="LB76" s="99"/>
      <c r="LC76" s="99"/>
      <c r="LD76" s="99"/>
      <c r="LE76" s="99"/>
      <c r="LF76" s="99"/>
      <c r="LG76" s="99"/>
      <c r="LH76" s="99"/>
      <c r="LI76" s="99"/>
      <c r="LJ76" s="99"/>
      <c r="LK76" s="99"/>
      <c r="LL76" s="99"/>
      <c r="LM76" s="99"/>
      <c r="LN76" s="99"/>
      <c r="LO76" s="99"/>
      <c r="LP76" s="99"/>
      <c r="LQ76" s="99"/>
      <c r="LR76" s="99"/>
      <c r="LS76" s="99"/>
      <c r="LT76" s="99"/>
      <c r="LU76" s="99"/>
      <c r="LV76" s="99"/>
      <c r="LW76" s="99"/>
      <c r="LX76" s="99"/>
      <c r="LY76" s="99"/>
      <c r="LZ76" s="99"/>
      <c r="MA76" s="99"/>
      <c r="MB76" s="99"/>
      <c r="MC76" s="99"/>
      <c r="MD76" s="99"/>
      <c r="ME76" s="99"/>
      <c r="MF76" s="99"/>
      <c r="MG76" s="99"/>
      <c r="MH76" s="99"/>
      <c r="MI76" s="99"/>
      <c r="MJ76" s="99"/>
      <c r="MK76" s="99"/>
      <c r="ML76" s="99"/>
      <c r="MM76" s="99"/>
      <c r="MN76" s="99"/>
      <c r="MO76" s="99"/>
      <c r="MP76" s="99"/>
      <c r="MQ76" s="99"/>
      <c r="MR76" s="99"/>
      <c r="MS76" s="99"/>
      <c r="MT76" s="99"/>
      <c r="MU76" s="99"/>
      <c r="MV76" s="99"/>
      <c r="MW76" s="99"/>
      <c r="MX76" s="99"/>
      <c r="MY76" s="99"/>
      <c r="MZ76" s="99"/>
      <c r="NA76" s="99"/>
      <c r="NB76" s="99"/>
      <c r="NC76" s="99"/>
      <c r="ND76" s="99"/>
      <c r="NE76" s="99"/>
      <c r="NF76" s="99"/>
      <c r="NG76" s="99"/>
      <c r="NH76" s="99"/>
      <c r="NI76" s="99"/>
      <c r="NJ76" s="99"/>
      <c r="NK76" s="99"/>
      <c r="NL76" s="99"/>
      <c r="NM76" s="99"/>
      <c r="NN76" s="99"/>
      <c r="NO76" s="99"/>
      <c r="NP76" s="99"/>
      <c r="NQ76" s="99"/>
      <c r="NR76" s="99"/>
      <c r="NS76" s="99"/>
      <c r="NT76" s="99"/>
      <c r="NU76" s="99"/>
      <c r="NV76" s="99"/>
      <c r="NW76" s="99"/>
      <c r="NX76" s="99"/>
      <c r="NY76" s="99"/>
      <c r="NZ76" s="99"/>
      <c r="OA76" s="99"/>
      <c r="OB76" s="99"/>
      <c r="OC76" s="99"/>
      <c r="OD76" s="99"/>
      <c r="OE76" s="99"/>
      <c r="OF76" s="99"/>
      <c r="OG76" s="99"/>
      <c r="OH76" s="99"/>
      <c r="OI76" s="99"/>
      <c r="OJ76" s="99"/>
      <c r="OK76" s="99"/>
      <c r="OL76" s="99"/>
      <c r="OM76" s="99"/>
      <c r="ON76" s="99"/>
      <c r="OO76" s="99"/>
      <c r="OP76" s="99"/>
      <c r="OQ76" s="99"/>
      <c r="OR76" s="99"/>
      <c r="OS76" s="99"/>
      <c r="OT76" s="99"/>
      <c r="OU76" s="99"/>
      <c r="OV76" s="99"/>
      <c r="OW76" s="99"/>
      <c r="OX76" s="99"/>
      <c r="OY76" s="99"/>
      <c r="OZ76" s="99"/>
      <c r="PA76" s="99"/>
      <c r="PB76" s="99"/>
      <c r="PC76" s="99"/>
      <c r="PD76" s="99"/>
      <c r="PE76" s="99"/>
      <c r="PF76" s="99"/>
      <c r="PG76" s="99"/>
      <c r="PH76" s="99"/>
      <c r="PI76" s="99"/>
      <c r="PJ76" s="99"/>
      <c r="PK76" s="99"/>
      <c r="PL76" s="99"/>
      <c r="PM76" s="99"/>
      <c r="PN76" s="99"/>
      <c r="PO76" s="99"/>
      <c r="PP76" s="99"/>
      <c r="PQ76" s="99"/>
      <c r="PR76" s="99"/>
      <c r="PS76" s="99"/>
      <c r="PT76" s="99"/>
      <c r="PU76" s="99"/>
      <c r="PV76" s="99"/>
      <c r="PW76" s="99"/>
      <c r="PX76" s="99"/>
      <c r="PY76" s="99"/>
      <c r="PZ76" s="99"/>
      <c r="QA76" s="99"/>
      <c r="QB76" s="99"/>
      <c r="QC76" s="99"/>
      <c r="QD76" s="99"/>
      <c r="QE76" s="99"/>
      <c r="QF76" s="99"/>
      <c r="QG76" s="99"/>
      <c r="QH76" s="99"/>
      <c r="QI76" s="99"/>
      <c r="QJ76" s="99"/>
      <c r="QK76" s="99"/>
      <c r="QL76" s="99"/>
      <c r="QM76" s="99"/>
      <c r="QN76" s="99"/>
      <c r="QO76" s="99"/>
      <c r="QP76" s="99"/>
      <c r="QQ76" s="99"/>
      <c r="QR76" s="99"/>
      <c r="QS76" s="99"/>
      <c r="QT76" s="99"/>
      <c r="QU76" s="99"/>
      <c r="QV76" s="99"/>
      <c r="QW76" s="99"/>
      <c r="QX76" s="99"/>
      <c r="QY76" s="99"/>
      <c r="QZ76" s="99"/>
      <c r="RA76" s="99"/>
      <c r="RB76" s="99"/>
      <c r="RC76" s="99"/>
      <c r="RD76" s="99"/>
      <c r="RE76" s="99"/>
      <c r="RF76" s="99"/>
      <c r="RG76" s="99"/>
      <c r="RH76" s="99"/>
      <c r="RI76" s="99"/>
      <c r="RJ76" s="99"/>
      <c r="RK76" s="99"/>
      <c r="RL76" s="99"/>
      <c r="RM76" s="99"/>
      <c r="RN76" s="99"/>
      <c r="RO76" s="99"/>
      <c r="RP76" s="99"/>
      <c r="RQ76" s="99"/>
      <c r="RR76" s="99"/>
      <c r="RS76" s="99"/>
      <c r="RT76" s="99"/>
      <c r="RU76" s="99"/>
      <c r="RV76" s="99"/>
      <c r="RW76" s="99"/>
      <c r="RX76" s="99"/>
      <c r="RY76" s="99"/>
      <c r="RZ76" s="99"/>
      <c r="SA76" s="99"/>
      <c r="SB76" s="99"/>
      <c r="SC76" s="99"/>
      <c r="SD76" s="99"/>
      <c r="SE76" s="99"/>
      <c r="SF76" s="99"/>
      <c r="SG76" s="99"/>
      <c r="SH76" s="99"/>
      <c r="SI76" s="99"/>
      <c r="SJ76" s="99"/>
      <c r="SK76" s="99"/>
      <c r="SL76" s="99"/>
      <c r="SM76" s="99"/>
      <c r="SN76" s="99"/>
      <c r="SO76" s="99"/>
      <c r="SP76" s="99"/>
      <c r="SQ76" s="99"/>
      <c r="SR76" s="99"/>
      <c r="SS76" s="99"/>
      <c r="ST76" s="99"/>
      <c r="SU76" s="99"/>
      <c r="SV76" s="99"/>
      <c r="SW76" s="99"/>
      <c r="SX76" s="99"/>
      <c r="SY76" s="99"/>
      <c r="SZ76" s="99"/>
      <c r="TA76" s="99"/>
      <c r="TB76" s="99"/>
      <c r="TC76" s="99"/>
      <c r="TD76" s="99"/>
      <c r="TE76" s="99"/>
      <c r="TF76" s="99"/>
      <c r="TG76" s="99"/>
      <c r="TH76" s="99"/>
      <c r="TI76" s="99"/>
      <c r="TJ76" s="99"/>
      <c r="TK76" s="99"/>
      <c r="TL76" s="99"/>
      <c r="TM76" s="99"/>
      <c r="TN76" s="99"/>
      <c r="TO76" s="99"/>
      <c r="TP76" s="99"/>
      <c r="TQ76" s="99"/>
      <c r="TR76" s="99"/>
      <c r="TS76" s="99"/>
      <c r="TT76" s="99"/>
      <c r="TU76" s="99"/>
      <c r="TV76" s="99"/>
      <c r="TW76" s="99"/>
      <c r="TX76" s="99"/>
      <c r="TY76" s="99"/>
      <c r="TZ76" s="99"/>
      <c r="UA76" s="99"/>
      <c r="UB76" s="99"/>
      <c r="UC76" s="99"/>
      <c r="UD76" s="99"/>
      <c r="UE76" s="99"/>
      <c r="UF76" s="99"/>
      <c r="UG76" s="99"/>
      <c r="UH76" s="99"/>
      <c r="UI76" s="99"/>
      <c r="UJ76" s="99"/>
      <c r="UK76" s="99"/>
      <c r="UL76" s="99"/>
      <c r="UM76" s="99"/>
      <c r="UN76" s="99"/>
      <c r="UO76" s="99"/>
      <c r="UP76" s="99"/>
      <c r="UQ76" s="99"/>
      <c r="UR76" s="99"/>
      <c r="US76" s="99"/>
      <c r="UT76" s="99"/>
      <c r="UU76" s="99"/>
      <c r="UV76" s="99"/>
      <c r="UW76" s="99"/>
      <c r="UX76" s="99"/>
      <c r="UY76" s="99"/>
      <c r="UZ76" s="99"/>
      <c r="VA76" s="99"/>
      <c r="VB76" s="99"/>
      <c r="VC76" s="99"/>
      <c r="VD76" s="99"/>
      <c r="VE76" s="99"/>
      <c r="VF76" s="99"/>
      <c r="VG76" s="99"/>
      <c r="VH76" s="99"/>
      <c r="VI76" s="99"/>
      <c r="VJ76" s="99"/>
      <c r="VK76" s="99"/>
      <c r="VL76" s="99"/>
      <c r="VM76" s="99"/>
      <c r="VN76" s="99"/>
      <c r="VO76" s="99"/>
      <c r="VP76" s="99"/>
      <c r="VQ76" s="99"/>
      <c r="VR76" s="99"/>
      <c r="VS76" s="99"/>
      <c r="VT76" s="99"/>
      <c r="VU76" s="99"/>
      <c r="VV76" s="99"/>
      <c r="VW76" s="99"/>
      <c r="VX76" s="99"/>
      <c r="VY76" s="99"/>
      <c r="VZ76" s="99"/>
      <c r="WA76" s="99"/>
      <c r="WB76" s="99"/>
      <c r="WC76" s="99"/>
      <c r="WD76" s="99"/>
      <c r="WE76" s="99"/>
      <c r="WF76" s="99"/>
      <c r="WG76" s="99"/>
      <c r="WH76" s="99"/>
      <c r="WI76" s="99"/>
      <c r="WJ76" s="99"/>
      <c r="WK76" s="99"/>
      <c r="WL76" s="99"/>
      <c r="WM76" s="99"/>
      <c r="WN76" s="99"/>
      <c r="WO76" s="99"/>
      <c r="WP76" s="99"/>
      <c r="WQ76" s="99"/>
      <c r="WR76" s="99"/>
      <c r="WS76" s="99"/>
      <c r="WT76" s="99"/>
      <c r="WU76" s="99"/>
      <c r="WV76" s="99"/>
      <c r="WW76" s="99"/>
      <c r="WX76" s="99"/>
      <c r="WY76" s="99"/>
      <c r="WZ76" s="99"/>
      <c r="XA76" s="99"/>
      <c r="XB76" s="99"/>
      <c r="XC76" s="99"/>
      <c r="XD76" s="99"/>
      <c r="XE76" s="99"/>
      <c r="XF76" s="99"/>
      <c r="XG76" s="99"/>
      <c r="XH76" s="99"/>
      <c r="XI76" s="99"/>
      <c r="XJ76" s="99"/>
      <c r="XK76" s="99"/>
      <c r="XL76" s="99"/>
      <c r="XM76" s="99"/>
      <c r="XN76" s="99"/>
      <c r="XO76" s="99"/>
      <c r="XP76" s="99"/>
      <c r="XQ76" s="99"/>
      <c r="XR76" s="99"/>
      <c r="XS76" s="99"/>
      <c r="XT76" s="99"/>
      <c r="XU76" s="99"/>
      <c r="XV76" s="99"/>
      <c r="XW76" s="99"/>
      <c r="XX76" s="99"/>
      <c r="XY76" s="99"/>
      <c r="XZ76" s="99"/>
      <c r="YA76" s="99"/>
      <c r="YB76" s="99"/>
      <c r="YC76" s="99"/>
      <c r="YD76" s="99"/>
      <c r="YE76" s="99"/>
      <c r="YF76" s="99"/>
      <c r="YG76" s="99"/>
      <c r="YH76" s="99"/>
      <c r="YI76" s="99"/>
      <c r="YJ76" s="99"/>
      <c r="YK76" s="99"/>
      <c r="YL76" s="99"/>
      <c r="YM76" s="99"/>
      <c r="YN76" s="99"/>
      <c r="YO76" s="99"/>
      <c r="YP76" s="99"/>
      <c r="YQ76" s="99"/>
      <c r="YR76" s="99"/>
      <c r="YS76" s="99"/>
      <c r="YT76" s="99"/>
      <c r="YU76" s="99"/>
      <c r="YV76" s="99"/>
      <c r="YW76" s="99"/>
      <c r="YX76" s="99"/>
      <c r="YY76" s="99"/>
      <c r="YZ76" s="99"/>
      <c r="ZA76" s="99"/>
      <c r="ZB76" s="99"/>
      <c r="ZC76" s="99"/>
      <c r="ZD76" s="99"/>
      <c r="ZE76" s="99"/>
      <c r="ZF76" s="99"/>
      <c r="ZG76" s="99"/>
      <c r="ZH76" s="99"/>
      <c r="ZI76" s="99"/>
      <c r="ZJ76" s="99"/>
      <c r="ZK76" s="99"/>
      <c r="ZL76" s="99"/>
      <c r="ZM76" s="99"/>
      <c r="ZN76" s="99"/>
      <c r="ZO76" s="99"/>
      <c r="ZP76" s="99"/>
      <c r="ZQ76" s="99"/>
      <c r="ZR76" s="99"/>
      <c r="ZS76" s="99"/>
      <c r="ZT76" s="99"/>
      <c r="ZU76" s="99"/>
      <c r="ZV76" s="99"/>
      <c r="ZW76" s="99"/>
      <c r="ZX76" s="99"/>
      <c r="ZY76" s="99"/>
      <c r="ZZ76" s="99"/>
      <c r="AAA76" s="99"/>
      <c r="AAB76" s="99"/>
      <c r="AAC76" s="99"/>
      <c r="AAD76" s="99"/>
      <c r="AAE76" s="99"/>
      <c r="AAF76" s="99"/>
      <c r="AAG76" s="99"/>
      <c r="AAH76" s="99"/>
      <c r="AAI76" s="99"/>
      <c r="AAJ76" s="99"/>
      <c r="AAK76" s="99"/>
      <c r="AAL76" s="99"/>
      <c r="AAM76" s="99"/>
      <c r="AAN76" s="99"/>
      <c r="AAO76" s="99"/>
      <c r="AAP76" s="99"/>
      <c r="AAQ76" s="99"/>
      <c r="AAR76" s="99"/>
      <c r="AAS76" s="99"/>
      <c r="AAT76" s="99"/>
      <c r="AAU76" s="99"/>
      <c r="AAV76" s="99"/>
      <c r="AAW76" s="99"/>
      <c r="AAX76" s="99"/>
      <c r="AAY76" s="99"/>
      <c r="AAZ76" s="99"/>
      <c r="ABA76" s="99"/>
      <c r="ABB76" s="99"/>
      <c r="ABC76" s="99"/>
      <c r="ABD76" s="99"/>
      <c r="ABE76" s="99"/>
      <c r="ABF76" s="99"/>
      <c r="ABG76" s="99"/>
      <c r="ABH76" s="99"/>
      <c r="ABI76" s="99"/>
      <c r="ABJ76" s="99"/>
      <c r="ABK76" s="99"/>
      <c r="ABL76" s="99"/>
      <c r="ABM76" s="99"/>
      <c r="ABN76" s="99"/>
      <c r="ABO76" s="99"/>
      <c r="ABP76" s="99"/>
      <c r="ABQ76" s="99"/>
      <c r="ABR76" s="99"/>
      <c r="ABS76" s="99"/>
      <c r="ABT76" s="99"/>
      <c r="ABU76" s="99"/>
      <c r="ABV76" s="99"/>
      <c r="ABW76" s="99"/>
      <c r="ABX76" s="99"/>
      <c r="ABY76" s="99"/>
      <c r="ABZ76" s="99"/>
      <c r="ACA76" s="99"/>
      <c r="ACB76" s="99"/>
      <c r="ACC76" s="99"/>
      <c r="ACD76" s="99"/>
      <c r="ACE76" s="99"/>
      <c r="ACF76" s="99"/>
      <c r="ACG76" s="99"/>
      <c r="ACH76" s="99"/>
      <c r="ACI76" s="99"/>
      <c r="ACJ76" s="99"/>
      <c r="ACK76" s="99"/>
      <c r="ACL76" s="99"/>
      <c r="ACM76" s="99"/>
      <c r="ACN76" s="99"/>
      <c r="ACO76" s="99"/>
      <c r="ACP76" s="99"/>
      <c r="ACQ76" s="99"/>
      <c r="ACR76" s="99"/>
      <c r="ACS76" s="99"/>
      <c r="ACT76" s="99"/>
      <c r="ACU76" s="99"/>
      <c r="ACV76" s="99"/>
      <c r="ACW76" s="99"/>
      <c r="ACX76" s="99"/>
      <c r="ACY76" s="99"/>
      <c r="ACZ76" s="99"/>
      <c r="ADA76" s="99"/>
      <c r="ADB76" s="99"/>
      <c r="ADC76" s="99"/>
      <c r="ADD76" s="99"/>
      <c r="ADE76" s="99"/>
      <c r="ADF76" s="99"/>
      <c r="ADG76" s="99"/>
      <c r="ADH76" s="99"/>
      <c r="ADI76" s="99"/>
      <c r="ADJ76" s="99"/>
      <c r="ADK76" s="99"/>
      <c r="ADL76" s="99"/>
      <c r="ADM76" s="99"/>
      <c r="ADN76" s="99"/>
      <c r="ADO76" s="99"/>
      <c r="ADP76" s="99"/>
      <c r="ADQ76" s="99"/>
      <c r="ADR76" s="99"/>
      <c r="ADS76" s="99"/>
      <c r="ADT76" s="99"/>
      <c r="ADU76" s="99"/>
      <c r="ADV76" s="99"/>
      <c r="ADW76" s="99"/>
      <c r="ADX76" s="99"/>
      <c r="ADY76" s="99"/>
      <c r="ADZ76" s="99"/>
      <c r="AEA76" s="99"/>
      <c r="AEB76" s="99"/>
      <c r="AEC76" s="99"/>
      <c r="AED76" s="99"/>
      <c r="AEE76" s="99"/>
      <c r="AEF76" s="99"/>
      <c r="AEG76" s="99"/>
      <c r="AEH76" s="99"/>
      <c r="AEI76" s="99"/>
      <c r="AEJ76" s="99"/>
      <c r="AEK76" s="99"/>
      <c r="AEL76" s="99"/>
      <c r="AEM76" s="99"/>
      <c r="AEN76" s="99"/>
      <c r="AEO76" s="99"/>
      <c r="AEP76" s="99"/>
      <c r="AEQ76" s="99"/>
      <c r="AER76" s="99"/>
      <c r="AES76" s="99"/>
      <c r="AET76" s="99"/>
      <c r="AEU76" s="99"/>
      <c r="AEV76" s="99"/>
      <c r="AEW76" s="99"/>
      <c r="AEX76" s="99"/>
      <c r="AEY76" s="99"/>
      <c r="AEZ76" s="99"/>
      <c r="AFA76" s="99"/>
      <c r="AFB76" s="99"/>
      <c r="AFC76" s="99"/>
      <c r="AFD76" s="99"/>
      <c r="AFE76" s="99"/>
      <c r="AFF76" s="99"/>
      <c r="AFG76" s="99"/>
      <c r="AFH76" s="99"/>
      <c r="AFI76" s="99"/>
      <c r="AFJ76" s="99"/>
      <c r="AFK76" s="99"/>
      <c r="AFL76" s="99"/>
      <c r="AFM76" s="99"/>
      <c r="AFN76" s="99"/>
      <c r="AFO76" s="99"/>
      <c r="AFP76" s="99"/>
      <c r="AFQ76" s="99"/>
      <c r="AFR76" s="99"/>
      <c r="AFS76" s="99"/>
      <c r="AFT76" s="99"/>
      <c r="AFU76" s="99"/>
      <c r="AFV76" s="99"/>
      <c r="AFW76" s="99"/>
      <c r="AFX76" s="99"/>
      <c r="AFY76" s="99"/>
      <c r="AFZ76" s="99"/>
      <c r="AGA76" s="99"/>
      <c r="AGB76" s="99"/>
      <c r="AGC76" s="99"/>
      <c r="AGD76" s="99"/>
      <c r="AGE76" s="99"/>
      <c r="AGF76" s="99"/>
      <c r="AGG76" s="99"/>
      <c r="AGH76" s="99"/>
      <c r="AGI76" s="99"/>
      <c r="AGJ76" s="99"/>
      <c r="AGK76" s="99"/>
      <c r="AGL76" s="99"/>
      <c r="AGM76" s="99"/>
      <c r="AGN76" s="99"/>
      <c r="AGO76" s="99"/>
      <c r="AGP76" s="99"/>
      <c r="AGQ76" s="99"/>
      <c r="AGR76" s="99"/>
      <c r="AGS76" s="99"/>
      <c r="AGT76" s="99"/>
      <c r="AGU76" s="99"/>
      <c r="AGV76" s="99"/>
      <c r="AGW76" s="99"/>
      <c r="AGX76" s="99"/>
      <c r="AGY76" s="99"/>
      <c r="AGZ76" s="99"/>
      <c r="AHA76" s="99"/>
      <c r="AHB76" s="99"/>
      <c r="AHC76" s="99"/>
      <c r="AHD76" s="99"/>
      <c r="AHE76" s="99"/>
      <c r="AHF76" s="99"/>
      <c r="AHG76" s="99"/>
      <c r="AHH76" s="99"/>
      <c r="AHI76" s="99"/>
      <c r="AHJ76" s="99"/>
      <c r="AHK76" s="99"/>
      <c r="AHL76" s="99"/>
      <c r="AHM76" s="99"/>
      <c r="AHN76" s="99"/>
      <c r="AHO76" s="99"/>
      <c r="AHP76" s="99"/>
      <c r="AHQ76" s="99"/>
      <c r="AHR76" s="99"/>
      <c r="AHS76" s="99"/>
      <c r="AHT76" s="99"/>
      <c r="AHU76" s="99"/>
      <c r="AHV76" s="99"/>
      <c r="AHW76" s="99"/>
      <c r="AHX76" s="99"/>
      <c r="AHY76" s="99"/>
      <c r="AHZ76" s="99"/>
      <c r="AIA76" s="99"/>
      <c r="AIB76" s="99"/>
      <c r="AIC76" s="99"/>
      <c r="AID76" s="99"/>
      <c r="AIE76" s="99"/>
      <c r="AIF76" s="99"/>
      <c r="AIG76" s="99"/>
      <c r="AIH76" s="99"/>
      <c r="AII76" s="99"/>
      <c r="AIJ76" s="99"/>
      <c r="AIK76" s="99"/>
      <c r="AIL76" s="99"/>
      <c r="AIM76" s="99"/>
      <c r="AIN76" s="99"/>
      <c r="AIO76" s="99"/>
      <c r="AIP76" s="99"/>
      <c r="AIQ76" s="99"/>
      <c r="AIR76" s="99"/>
      <c r="AIS76" s="99"/>
      <c r="AIT76" s="99"/>
      <c r="AIU76" s="99"/>
      <c r="AIV76" s="99"/>
      <c r="AIW76" s="99"/>
      <c r="AIX76" s="99"/>
      <c r="AIY76" s="99"/>
      <c r="AIZ76" s="99"/>
      <c r="AJA76" s="99"/>
      <c r="AJB76" s="99"/>
      <c r="AJC76" s="99"/>
      <c r="AJD76" s="99"/>
      <c r="AJE76" s="99"/>
      <c r="AJF76" s="99"/>
      <c r="AJG76" s="99"/>
      <c r="AJH76" s="99"/>
      <c r="AJI76" s="99"/>
      <c r="AJJ76" s="99"/>
      <c r="AJK76" s="99"/>
      <c r="AJL76" s="99"/>
      <c r="AJM76" s="99"/>
      <c r="AJN76" s="99"/>
      <c r="AJO76" s="99"/>
      <c r="AJP76" s="99"/>
      <c r="AJQ76" s="99"/>
      <c r="AJR76" s="99"/>
      <c r="AJS76" s="99"/>
      <c r="AJT76" s="99"/>
      <c r="AJU76" s="99"/>
      <c r="AJV76" s="99"/>
      <c r="AJW76" s="99"/>
      <c r="AJX76" s="99"/>
      <c r="AJY76" s="99"/>
      <c r="AJZ76" s="99"/>
      <c r="AKA76" s="99"/>
      <c r="AKB76" s="99"/>
      <c r="AKC76" s="99"/>
      <c r="AKD76" s="99"/>
      <c r="AKE76" s="99"/>
      <c r="AKF76" s="99"/>
      <c r="AKG76" s="99"/>
      <c r="AKH76" s="99"/>
      <c r="AKI76" s="99"/>
      <c r="AKJ76" s="99"/>
      <c r="AKK76" s="99"/>
      <c r="AKL76" s="99"/>
      <c r="AKM76" s="99"/>
      <c r="AKN76" s="99"/>
      <c r="AKO76" s="99"/>
      <c r="AKP76" s="99"/>
      <c r="AKQ76" s="99"/>
      <c r="AKR76" s="99"/>
      <c r="AKS76" s="99"/>
      <c r="AKT76" s="99"/>
      <c r="AKU76" s="99"/>
      <c r="AKV76" s="99"/>
      <c r="AKW76" s="99"/>
      <c r="AKX76" s="99"/>
      <c r="AKY76" s="99"/>
      <c r="AKZ76" s="99"/>
      <c r="ALA76" s="99"/>
      <c r="ALB76" s="99"/>
      <c r="ALC76" s="99"/>
      <c r="ALD76" s="99"/>
      <c r="ALE76" s="99"/>
      <c r="ALF76" s="99"/>
      <c r="ALG76" s="99"/>
      <c r="ALH76" s="99"/>
      <c r="ALI76" s="99"/>
      <c r="ALJ76" s="99"/>
      <c r="ALK76" s="99"/>
      <c r="ALL76" s="99"/>
      <c r="ALM76" s="99"/>
      <c r="ALN76" s="99"/>
      <c r="ALO76" s="99"/>
      <c r="ALP76" s="99"/>
      <c r="ALQ76" s="99"/>
    </row>
    <row r="77" spans="1:1005" s="80" customFormat="1" ht="30.75" hidden="1" customHeight="1" x14ac:dyDescent="0.25">
      <c r="A77" s="30" t="s">
        <v>166</v>
      </c>
      <c r="B77" s="13">
        <v>89986866813</v>
      </c>
      <c r="C77" s="14" t="s">
        <v>10</v>
      </c>
      <c r="D77" s="101"/>
      <c r="E77" s="10" t="s">
        <v>66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</row>
    <row r="78" spans="1:1005" s="80" customFormat="1" ht="20.25" hidden="1" customHeight="1" x14ac:dyDescent="0.25">
      <c r="A78" s="30" t="s">
        <v>191</v>
      </c>
      <c r="B78" s="13">
        <v>76963045568</v>
      </c>
      <c r="C78" s="14" t="s">
        <v>10</v>
      </c>
      <c r="D78" s="101"/>
      <c r="E78" s="10" t="s">
        <v>13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</row>
    <row r="79" spans="1:1005" s="80" customFormat="1" ht="15.75" customHeight="1" x14ac:dyDescent="0.25">
      <c r="A79" s="30" t="s">
        <v>284</v>
      </c>
      <c r="B79" s="13">
        <v>90979617408</v>
      </c>
      <c r="C79" s="14" t="s">
        <v>10</v>
      </c>
      <c r="D79" s="56">
        <v>90</v>
      </c>
      <c r="E79" s="10" t="s">
        <v>308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</row>
    <row r="80" spans="1:1005" s="80" customFormat="1" hidden="1" x14ac:dyDescent="0.25">
      <c r="A80" s="30" t="s">
        <v>288</v>
      </c>
      <c r="B80" s="13">
        <v>88357839718</v>
      </c>
      <c r="C80" s="14" t="s">
        <v>10</v>
      </c>
      <c r="D80" s="101"/>
      <c r="E80" s="10" t="s">
        <v>22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</row>
    <row r="81" spans="1:1005" s="80" customFormat="1" hidden="1" x14ac:dyDescent="0.25">
      <c r="A81" s="30" t="s">
        <v>64</v>
      </c>
      <c r="B81" s="13">
        <v>27759560625</v>
      </c>
      <c r="C81" s="14" t="s">
        <v>10</v>
      </c>
      <c r="D81" s="101"/>
      <c r="E81" s="10" t="s">
        <v>19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</row>
    <row r="82" spans="1:1005" s="80" customFormat="1" hidden="1" x14ac:dyDescent="0.25">
      <c r="A82" s="30" t="s">
        <v>267</v>
      </c>
      <c r="B82" s="13">
        <v>64308723629</v>
      </c>
      <c r="C82" s="14" t="s">
        <v>10</v>
      </c>
      <c r="D82" s="101"/>
      <c r="E82" s="10" t="s">
        <v>211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</row>
    <row r="83" spans="1:1005" s="80" customFormat="1" hidden="1" x14ac:dyDescent="0.25">
      <c r="A83" s="30" t="s">
        <v>215</v>
      </c>
      <c r="B83" s="13">
        <v>21523879111</v>
      </c>
      <c r="C83" s="14" t="s">
        <v>10</v>
      </c>
      <c r="D83" s="101"/>
      <c r="E83" s="10" t="s">
        <v>82</v>
      </c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</row>
    <row r="84" spans="1:1005" s="80" customFormat="1" hidden="1" x14ac:dyDescent="0.25">
      <c r="A84" s="30" t="s">
        <v>215</v>
      </c>
      <c r="B84" s="13">
        <v>21523879111</v>
      </c>
      <c r="C84" s="14" t="s">
        <v>10</v>
      </c>
      <c r="D84" s="101"/>
      <c r="E84" s="10" t="s">
        <v>68</v>
      </c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</row>
    <row r="85" spans="1:1005" s="80" customFormat="1" hidden="1" x14ac:dyDescent="0.25">
      <c r="A85" s="30" t="s">
        <v>216</v>
      </c>
      <c r="B85" s="13"/>
      <c r="C85" s="14"/>
      <c r="D85" s="101"/>
      <c r="E85" s="10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</row>
    <row r="86" spans="1:1005" s="80" customFormat="1" hidden="1" x14ac:dyDescent="0.25">
      <c r="A86" s="30" t="s">
        <v>126</v>
      </c>
      <c r="B86" s="13">
        <v>59125377038</v>
      </c>
      <c r="C86" s="14" t="s">
        <v>10</v>
      </c>
      <c r="D86" s="101"/>
      <c r="E86" s="10" t="s">
        <v>108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</row>
    <row r="87" spans="1:1005" s="80" customFormat="1" hidden="1" x14ac:dyDescent="0.25">
      <c r="A87" s="30" t="s">
        <v>210</v>
      </c>
      <c r="B87" s="13">
        <v>43150843424</v>
      </c>
      <c r="C87" s="14" t="s">
        <v>10</v>
      </c>
      <c r="D87" s="101"/>
      <c r="E87" s="10" t="s">
        <v>22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</row>
    <row r="88" spans="1:1005" s="80" customFormat="1" ht="30" hidden="1" x14ac:dyDescent="0.25">
      <c r="A88" s="30" t="s">
        <v>246</v>
      </c>
      <c r="B88" s="13"/>
      <c r="C88" s="14" t="s">
        <v>247</v>
      </c>
      <c r="D88" s="101"/>
      <c r="E88" s="10" t="s">
        <v>66</v>
      </c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</row>
    <row r="89" spans="1:1005" s="80" customFormat="1" hidden="1" x14ac:dyDescent="0.25">
      <c r="A89" s="30" t="s">
        <v>99</v>
      </c>
      <c r="B89" s="13"/>
      <c r="C89" s="14" t="s">
        <v>105</v>
      </c>
      <c r="D89" s="101"/>
      <c r="E89" s="10" t="s">
        <v>66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</row>
    <row r="90" spans="1:1005" s="80" customFormat="1" hidden="1" x14ac:dyDescent="0.25">
      <c r="A90" s="30" t="s">
        <v>250</v>
      </c>
      <c r="B90" s="13">
        <v>99520478773</v>
      </c>
      <c r="C90" s="14" t="s">
        <v>10</v>
      </c>
      <c r="D90" s="101"/>
      <c r="E90" s="10" t="s">
        <v>18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</row>
    <row r="91" spans="1:1005" s="80" customFormat="1" hidden="1" x14ac:dyDescent="0.25">
      <c r="A91" s="30" t="s">
        <v>231</v>
      </c>
      <c r="B91" s="13" t="s">
        <v>232</v>
      </c>
      <c r="C91" s="14" t="s">
        <v>10</v>
      </c>
      <c r="D91" s="101"/>
      <c r="E91" s="10" t="s">
        <v>13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</row>
    <row r="92" spans="1:1005" s="80" customFormat="1" hidden="1" x14ac:dyDescent="0.25">
      <c r="A92" s="30" t="s">
        <v>171</v>
      </c>
      <c r="B92" s="13"/>
      <c r="C92" s="14" t="s">
        <v>172</v>
      </c>
      <c r="D92" s="101"/>
      <c r="E92" s="10" t="s">
        <v>12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</row>
    <row r="93" spans="1:1005" s="80" customFormat="1" hidden="1" x14ac:dyDescent="0.25">
      <c r="A93" s="30" t="s">
        <v>84</v>
      </c>
      <c r="B93" s="13">
        <v>47432874968</v>
      </c>
      <c r="C93" s="14" t="s">
        <v>10</v>
      </c>
      <c r="D93" s="101"/>
      <c r="E93" s="10" t="s">
        <v>20</v>
      </c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</row>
    <row r="94" spans="1:1005" s="80" customFormat="1" hidden="1" x14ac:dyDescent="0.25">
      <c r="A94" s="30" t="s">
        <v>258</v>
      </c>
      <c r="B94" s="13">
        <v>46377257342</v>
      </c>
      <c r="C94" s="14" t="s">
        <v>10</v>
      </c>
      <c r="D94" s="101"/>
      <c r="E94" s="10" t="s">
        <v>22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</row>
    <row r="95" spans="1:1005" s="80" customFormat="1" hidden="1" x14ac:dyDescent="0.25">
      <c r="A95" s="30" t="s">
        <v>189</v>
      </c>
      <c r="B95" s="13">
        <v>86937855002</v>
      </c>
      <c r="C95" s="14" t="s">
        <v>10</v>
      </c>
      <c r="D95" s="101"/>
      <c r="E95" s="10" t="s">
        <v>22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</row>
    <row r="96" spans="1:1005" s="80" customFormat="1" x14ac:dyDescent="0.25">
      <c r="A96" s="83" t="s">
        <v>301</v>
      </c>
      <c r="B96" s="13">
        <v>7818083813</v>
      </c>
      <c r="C96" s="14" t="s">
        <v>10</v>
      </c>
      <c r="D96" s="56">
        <v>1323.75</v>
      </c>
      <c r="E96" s="10" t="s">
        <v>68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</row>
    <row r="97" spans="1:1005" s="80" customFormat="1" x14ac:dyDescent="0.25">
      <c r="A97" s="30" t="s">
        <v>43</v>
      </c>
      <c r="B97" s="13">
        <v>59143170280</v>
      </c>
      <c r="C97" s="14" t="s">
        <v>44</v>
      </c>
      <c r="D97" s="56">
        <v>275</v>
      </c>
      <c r="E97" s="10" t="s">
        <v>67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</row>
    <row r="98" spans="1:1005" s="80" customFormat="1" x14ac:dyDescent="0.25">
      <c r="A98" s="30" t="s">
        <v>70</v>
      </c>
      <c r="B98" s="13">
        <v>62226620908</v>
      </c>
      <c r="C98" s="14" t="s">
        <v>10</v>
      </c>
      <c r="D98" s="56">
        <f>39.86+18.11</f>
        <v>57.97</v>
      </c>
      <c r="E98" s="10" t="s">
        <v>16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</row>
    <row r="99" spans="1:1005" s="80" customFormat="1" hidden="1" x14ac:dyDescent="0.25">
      <c r="A99" s="30" t="s">
        <v>70</v>
      </c>
      <c r="B99" s="13">
        <v>62226620908</v>
      </c>
      <c r="C99" s="14" t="s">
        <v>10</v>
      </c>
      <c r="D99" s="101"/>
      <c r="E99" s="10" t="s">
        <v>68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</row>
    <row r="100" spans="1:1005" s="80" customFormat="1" hidden="1" x14ac:dyDescent="0.25">
      <c r="A100" s="30" t="s">
        <v>70</v>
      </c>
      <c r="B100" s="13">
        <v>62226620908</v>
      </c>
      <c r="C100" s="14" t="s">
        <v>10</v>
      </c>
      <c r="D100" s="101"/>
      <c r="E100" s="10" t="s">
        <v>12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</row>
    <row r="101" spans="1:1005" s="80" customFormat="1" hidden="1" x14ac:dyDescent="0.25">
      <c r="A101" s="30" t="s">
        <v>78</v>
      </c>
      <c r="B101" s="13"/>
      <c r="C101" s="14"/>
      <c r="D101" s="101"/>
      <c r="E101" s="10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</row>
    <row r="102" spans="1:1005" s="80" customFormat="1" hidden="1" x14ac:dyDescent="0.25">
      <c r="A102" s="30" t="s">
        <v>89</v>
      </c>
      <c r="B102" s="13">
        <v>84269705191</v>
      </c>
      <c r="C102" s="14" t="s">
        <v>10</v>
      </c>
      <c r="D102" s="101"/>
      <c r="E102" s="10" t="s">
        <v>68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</row>
    <row r="103" spans="1:1005" s="80" customFormat="1" hidden="1" x14ac:dyDescent="0.25">
      <c r="A103" s="30" t="s">
        <v>292</v>
      </c>
      <c r="B103" s="13">
        <v>3429095529</v>
      </c>
      <c r="C103" s="14" t="s">
        <v>10</v>
      </c>
      <c r="D103" s="101"/>
      <c r="E103" s="10" t="s">
        <v>68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</row>
    <row r="104" spans="1:1005" s="80" customFormat="1" hidden="1" x14ac:dyDescent="0.25">
      <c r="A104" s="30" t="s">
        <v>203</v>
      </c>
      <c r="B104" s="13">
        <v>56616753620</v>
      </c>
      <c r="C104" s="14" t="s">
        <v>163</v>
      </c>
      <c r="D104" s="101"/>
      <c r="E104" s="10" t="s">
        <v>82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</row>
    <row r="105" spans="1:1005" s="80" customFormat="1" hidden="1" x14ac:dyDescent="0.25">
      <c r="A105" s="30" t="s">
        <v>203</v>
      </c>
      <c r="B105" s="13">
        <v>56616753620</v>
      </c>
      <c r="C105" s="14" t="s">
        <v>163</v>
      </c>
      <c r="D105" s="101"/>
      <c r="E105" s="10" t="s">
        <v>82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</row>
    <row r="106" spans="1:1005" s="80" customFormat="1" hidden="1" x14ac:dyDescent="0.25">
      <c r="A106" s="30" t="s">
        <v>203</v>
      </c>
      <c r="B106" s="13">
        <v>56616753620</v>
      </c>
      <c r="C106" s="14" t="s">
        <v>163</v>
      </c>
      <c r="D106" s="101"/>
      <c r="E106" s="10" t="s">
        <v>20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</row>
    <row r="107" spans="1:1005" s="80" customFormat="1" hidden="1" x14ac:dyDescent="0.25">
      <c r="A107" s="30" t="s">
        <v>205</v>
      </c>
      <c r="B107" s="13"/>
      <c r="C107" s="14"/>
      <c r="D107" s="101"/>
      <c r="E107" s="10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</row>
    <row r="108" spans="1:1005" s="80" customFormat="1" hidden="1" x14ac:dyDescent="0.25">
      <c r="A108" s="30" t="s">
        <v>91</v>
      </c>
      <c r="B108" s="13">
        <v>66089976432</v>
      </c>
      <c r="C108" s="14" t="s">
        <v>10</v>
      </c>
      <c r="D108" s="101"/>
      <c r="E108" s="10" t="s">
        <v>20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</row>
    <row r="109" spans="1:1005" s="80" customFormat="1" ht="14.25" hidden="1" customHeight="1" x14ac:dyDescent="0.25">
      <c r="A109" s="30" t="s">
        <v>278</v>
      </c>
      <c r="B109" s="13">
        <v>81725888904</v>
      </c>
      <c r="C109" s="14" t="s">
        <v>279</v>
      </c>
      <c r="D109" s="101"/>
      <c r="E109" s="10" t="s">
        <v>68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</row>
    <row r="110" spans="1:1005" s="80" customFormat="1" ht="30" hidden="1" x14ac:dyDescent="0.25">
      <c r="A110" s="30" t="s">
        <v>243</v>
      </c>
      <c r="B110" s="13"/>
      <c r="C110" s="14" t="s">
        <v>245</v>
      </c>
      <c r="D110" s="101"/>
      <c r="E110" s="10" t="s">
        <v>22</v>
      </c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</row>
    <row r="111" spans="1:1005" s="80" customFormat="1" hidden="1" x14ac:dyDescent="0.25">
      <c r="A111" s="30" t="s">
        <v>5</v>
      </c>
      <c r="B111" s="13">
        <v>50467974870</v>
      </c>
      <c r="C111" s="14" t="s">
        <v>11</v>
      </c>
      <c r="D111" s="101"/>
      <c r="E111" s="10" t="s">
        <v>12</v>
      </c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</row>
    <row r="112" spans="1:1005" s="80" customFormat="1" hidden="1" x14ac:dyDescent="0.25">
      <c r="A112" s="30" t="s">
        <v>236</v>
      </c>
      <c r="B112" s="13"/>
      <c r="C112" s="14" t="s">
        <v>237</v>
      </c>
      <c r="D112" s="101"/>
      <c r="E112" s="10" t="s">
        <v>22</v>
      </c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</row>
    <row r="113" spans="1:1005" s="80" customFormat="1" x14ac:dyDescent="0.25">
      <c r="A113" s="30" t="s">
        <v>35</v>
      </c>
      <c r="B113" s="13" t="s">
        <v>61</v>
      </c>
      <c r="C113" s="14" t="s">
        <v>10</v>
      </c>
      <c r="D113" s="56">
        <v>100</v>
      </c>
      <c r="E113" s="10" t="s">
        <v>15</v>
      </c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</row>
    <row r="114" spans="1:1005" s="80" customFormat="1" hidden="1" x14ac:dyDescent="0.25">
      <c r="A114" s="30" t="s">
        <v>234</v>
      </c>
      <c r="B114" s="13" t="s">
        <v>235</v>
      </c>
      <c r="C114" s="14" t="s">
        <v>10</v>
      </c>
      <c r="D114" s="101"/>
      <c r="E114" s="10" t="s">
        <v>208</v>
      </c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</row>
    <row r="115" spans="1:1005" s="80" customFormat="1" hidden="1" x14ac:dyDescent="0.25">
      <c r="A115" s="30" t="s">
        <v>152</v>
      </c>
      <c r="B115" s="13">
        <v>45001686598</v>
      </c>
      <c r="C115" s="14" t="s">
        <v>10</v>
      </c>
      <c r="D115" s="101"/>
      <c r="E115" s="10" t="s">
        <v>22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</row>
    <row r="116" spans="1:1005" s="80" customFormat="1" hidden="1" x14ac:dyDescent="0.25">
      <c r="A116" s="30" t="s">
        <v>178</v>
      </c>
      <c r="B116" s="13">
        <v>32179081874</v>
      </c>
      <c r="C116" s="14" t="s">
        <v>10</v>
      </c>
      <c r="D116" s="101"/>
      <c r="E116" s="10" t="s">
        <v>15</v>
      </c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</row>
    <row r="117" spans="1:1005" s="80" customFormat="1" ht="14.25" customHeight="1" x14ac:dyDescent="0.25">
      <c r="A117" s="30" t="s">
        <v>241</v>
      </c>
      <c r="B117" s="13">
        <v>85106651596</v>
      </c>
      <c r="C117" s="14" t="s">
        <v>10</v>
      </c>
      <c r="D117" s="56">
        <f>204.72+377.14</f>
        <v>581.86</v>
      </c>
      <c r="E117" s="10" t="s">
        <v>19</v>
      </c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</row>
    <row r="118" spans="1:1005" s="80" customFormat="1" x14ac:dyDescent="0.25">
      <c r="A118" s="30" t="s">
        <v>38</v>
      </c>
      <c r="B118" s="13">
        <v>26240899420</v>
      </c>
      <c r="C118" s="14" t="s">
        <v>10</v>
      </c>
      <c r="D118" s="56">
        <v>162.5</v>
      </c>
      <c r="E118" s="10" t="s">
        <v>67</v>
      </c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</row>
    <row r="119" spans="1:1005" s="80" customFormat="1" hidden="1" x14ac:dyDescent="0.25">
      <c r="A119" s="30" t="s">
        <v>38</v>
      </c>
      <c r="B119" s="13">
        <v>26240899420</v>
      </c>
      <c r="C119" s="14" t="s">
        <v>10</v>
      </c>
      <c r="D119" s="101"/>
      <c r="E119" s="10" t="s">
        <v>68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</row>
    <row r="120" spans="1:1005" s="80" customFormat="1" ht="12.75" hidden="1" customHeight="1" x14ac:dyDescent="0.25">
      <c r="A120" s="30" t="s">
        <v>201</v>
      </c>
      <c r="B120" s="13"/>
      <c r="C120" s="14"/>
      <c r="D120" s="101"/>
      <c r="E120" s="1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</row>
    <row r="121" spans="1:1005" s="80" customFormat="1" hidden="1" x14ac:dyDescent="0.25">
      <c r="A121" s="30" t="s">
        <v>118</v>
      </c>
      <c r="B121" s="13">
        <v>78796880101</v>
      </c>
      <c r="C121" s="14" t="s">
        <v>119</v>
      </c>
      <c r="D121" s="101"/>
      <c r="E121" s="10" t="s">
        <v>52</v>
      </c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  <c r="IW121"/>
      <c r="IX121"/>
      <c r="IY121"/>
      <c r="IZ121"/>
      <c r="JA121"/>
      <c r="JB121"/>
      <c r="JC121"/>
      <c r="JD121"/>
      <c r="JE121"/>
      <c r="JF121"/>
      <c r="JG121"/>
      <c r="JH121"/>
      <c r="JI121"/>
      <c r="JJ121"/>
      <c r="JK121"/>
      <c r="JL121"/>
      <c r="JM121"/>
      <c r="JN121"/>
      <c r="JO121"/>
      <c r="JP121"/>
      <c r="JQ121"/>
      <c r="JR121"/>
      <c r="JS121"/>
      <c r="JT121"/>
      <c r="JU121"/>
      <c r="JV121"/>
      <c r="JW121"/>
      <c r="JX121"/>
      <c r="JY121"/>
      <c r="JZ121"/>
      <c r="KA121"/>
      <c r="KB121"/>
      <c r="KC121"/>
      <c r="KD121"/>
      <c r="KE121"/>
      <c r="KF121"/>
      <c r="KG121"/>
      <c r="KH121"/>
      <c r="KI121"/>
      <c r="KJ121"/>
      <c r="KK121"/>
      <c r="KL121"/>
      <c r="KM121"/>
      <c r="KN121"/>
      <c r="KO121"/>
      <c r="KP121"/>
      <c r="KQ121"/>
      <c r="KR121"/>
      <c r="KS121"/>
      <c r="KT121"/>
      <c r="KU121"/>
      <c r="KV121"/>
      <c r="KW121"/>
      <c r="KX121"/>
      <c r="KY121"/>
      <c r="KZ121"/>
      <c r="LA121"/>
      <c r="LB121"/>
      <c r="LC121"/>
      <c r="LD121"/>
      <c r="LE121"/>
      <c r="LF121"/>
      <c r="LG121"/>
      <c r="LH121"/>
      <c r="LI121"/>
      <c r="LJ121"/>
      <c r="LK121"/>
      <c r="LL121"/>
      <c r="LM121"/>
      <c r="LN121"/>
      <c r="LO121"/>
      <c r="LP121"/>
      <c r="LQ121"/>
      <c r="LR121"/>
      <c r="LS121"/>
      <c r="LT121"/>
      <c r="LU121"/>
      <c r="LV121"/>
      <c r="LW121"/>
      <c r="LX121"/>
      <c r="LY121"/>
      <c r="LZ121"/>
      <c r="MA121"/>
      <c r="MB121"/>
      <c r="MC121"/>
      <c r="MD121"/>
      <c r="ME121"/>
      <c r="MF121"/>
      <c r="MG121"/>
      <c r="MH121"/>
      <c r="MI121"/>
      <c r="MJ121"/>
      <c r="MK121"/>
      <c r="ML121"/>
      <c r="MM121"/>
      <c r="MN121"/>
      <c r="MO121"/>
      <c r="MP121"/>
      <c r="MQ121"/>
      <c r="MR121"/>
      <c r="MS121"/>
      <c r="MT121"/>
      <c r="MU121"/>
      <c r="MV121"/>
      <c r="MW121"/>
      <c r="MX121"/>
      <c r="MY121"/>
      <c r="MZ121"/>
      <c r="NA121"/>
      <c r="NB121"/>
      <c r="NC121"/>
      <c r="ND121"/>
      <c r="NE121"/>
      <c r="NF121"/>
      <c r="NG121"/>
      <c r="NH121"/>
      <c r="NI121"/>
      <c r="NJ121"/>
      <c r="NK121"/>
      <c r="NL121"/>
      <c r="NM121"/>
      <c r="NN121"/>
      <c r="NO121"/>
      <c r="NP121"/>
      <c r="NQ121"/>
      <c r="NR121"/>
      <c r="NS121"/>
      <c r="NT121"/>
      <c r="NU121"/>
      <c r="NV121"/>
      <c r="NW121"/>
      <c r="NX121"/>
      <c r="NY121"/>
      <c r="NZ121"/>
      <c r="OA121"/>
      <c r="OB121"/>
      <c r="OC121"/>
      <c r="OD121"/>
      <c r="OE121"/>
      <c r="OF121"/>
      <c r="OG121"/>
      <c r="OH121"/>
      <c r="OI121"/>
      <c r="OJ121"/>
      <c r="OK121"/>
      <c r="OL121"/>
      <c r="OM121"/>
      <c r="ON121"/>
      <c r="OO121"/>
      <c r="OP121"/>
      <c r="OQ121"/>
      <c r="OR121"/>
      <c r="OS121"/>
      <c r="OT121"/>
      <c r="OU121"/>
      <c r="OV121"/>
      <c r="OW121"/>
      <c r="OX121"/>
      <c r="OY121"/>
      <c r="OZ121"/>
      <c r="PA121"/>
      <c r="PB121"/>
      <c r="PC121"/>
      <c r="PD121"/>
      <c r="PE121"/>
      <c r="PF121"/>
      <c r="PG121"/>
      <c r="PH121"/>
      <c r="PI121"/>
      <c r="PJ121"/>
      <c r="PK121"/>
      <c r="PL121"/>
      <c r="PM121"/>
      <c r="PN121"/>
      <c r="PO121"/>
      <c r="PP121"/>
      <c r="PQ121"/>
      <c r="PR121"/>
      <c r="PS121"/>
      <c r="PT121"/>
      <c r="PU121"/>
      <c r="PV121"/>
      <c r="PW121"/>
      <c r="PX121"/>
      <c r="PY121"/>
      <c r="PZ121"/>
      <c r="QA121"/>
      <c r="QB121"/>
      <c r="QC121"/>
      <c r="QD121"/>
      <c r="QE121"/>
      <c r="QF121"/>
      <c r="QG121"/>
      <c r="QH121"/>
      <c r="QI121"/>
      <c r="QJ121"/>
      <c r="QK121"/>
      <c r="QL121"/>
      <c r="QM121"/>
      <c r="QN121"/>
      <c r="QO121"/>
      <c r="QP121"/>
      <c r="QQ121"/>
      <c r="QR121"/>
      <c r="QS121"/>
      <c r="QT121"/>
      <c r="QU121"/>
      <c r="QV121"/>
      <c r="QW121"/>
      <c r="QX121"/>
      <c r="QY121"/>
      <c r="QZ121"/>
      <c r="RA121"/>
      <c r="RB121"/>
      <c r="RC121"/>
      <c r="RD121"/>
      <c r="RE121"/>
      <c r="RF121"/>
      <c r="RG121"/>
      <c r="RH121"/>
      <c r="RI121"/>
      <c r="RJ121"/>
      <c r="RK121"/>
      <c r="RL121"/>
      <c r="RM121"/>
      <c r="RN121"/>
      <c r="RO121"/>
      <c r="RP121"/>
      <c r="RQ121"/>
      <c r="RR121"/>
      <c r="RS121"/>
      <c r="RT121"/>
      <c r="RU121"/>
      <c r="RV121"/>
      <c r="RW121"/>
      <c r="RX121"/>
      <c r="RY121"/>
      <c r="RZ121"/>
      <c r="SA121"/>
      <c r="SB121"/>
      <c r="SC121"/>
      <c r="SD121"/>
      <c r="SE121"/>
      <c r="SF121"/>
      <c r="SG121"/>
      <c r="SH121"/>
      <c r="SI121"/>
      <c r="SJ121"/>
      <c r="SK121"/>
      <c r="SL121"/>
      <c r="SM121"/>
      <c r="SN121"/>
      <c r="SO121"/>
      <c r="SP121"/>
      <c r="SQ121"/>
      <c r="SR121"/>
      <c r="SS121"/>
      <c r="ST121"/>
      <c r="SU121"/>
      <c r="SV121"/>
      <c r="SW121"/>
      <c r="SX121"/>
      <c r="SY121"/>
      <c r="SZ121"/>
      <c r="TA121"/>
      <c r="TB121"/>
      <c r="TC121"/>
      <c r="TD121"/>
      <c r="TE121"/>
      <c r="TF121"/>
      <c r="TG121"/>
      <c r="TH121"/>
      <c r="TI121"/>
      <c r="TJ121"/>
      <c r="TK121"/>
      <c r="TL121"/>
      <c r="TM121"/>
      <c r="TN121"/>
      <c r="TO121"/>
      <c r="TP121"/>
      <c r="TQ121"/>
      <c r="TR121"/>
      <c r="TS121"/>
      <c r="TT121"/>
      <c r="TU121"/>
      <c r="TV121"/>
      <c r="TW121"/>
      <c r="TX121"/>
      <c r="TY121"/>
      <c r="TZ121"/>
      <c r="UA121"/>
      <c r="UB121"/>
      <c r="UC121"/>
      <c r="UD121"/>
      <c r="UE121"/>
      <c r="UF121"/>
      <c r="UG121"/>
      <c r="UH121"/>
      <c r="UI121"/>
      <c r="UJ121"/>
      <c r="UK121"/>
      <c r="UL121"/>
      <c r="UM121"/>
      <c r="UN121"/>
      <c r="UO121"/>
      <c r="UP121"/>
      <c r="UQ121"/>
      <c r="UR121"/>
      <c r="US121"/>
      <c r="UT121"/>
      <c r="UU121"/>
      <c r="UV121"/>
      <c r="UW121"/>
      <c r="UX121"/>
      <c r="UY121"/>
      <c r="UZ121"/>
      <c r="VA121"/>
      <c r="VB121"/>
      <c r="VC121"/>
      <c r="VD121"/>
      <c r="VE121"/>
      <c r="VF121"/>
      <c r="VG121"/>
      <c r="VH121"/>
      <c r="VI121"/>
      <c r="VJ121"/>
      <c r="VK121"/>
      <c r="VL121"/>
      <c r="VM121"/>
      <c r="VN121"/>
      <c r="VO121"/>
      <c r="VP121"/>
      <c r="VQ121"/>
      <c r="VR121"/>
      <c r="VS121"/>
      <c r="VT121"/>
      <c r="VU121"/>
      <c r="VV121"/>
      <c r="VW121"/>
      <c r="VX121"/>
      <c r="VY121"/>
      <c r="VZ121"/>
      <c r="WA121"/>
      <c r="WB121"/>
      <c r="WC121"/>
      <c r="WD121"/>
      <c r="WE121"/>
      <c r="WF121"/>
      <c r="WG121"/>
      <c r="WH121"/>
      <c r="WI121"/>
      <c r="WJ121"/>
      <c r="WK121"/>
      <c r="WL121"/>
      <c r="WM121"/>
      <c r="WN121"/>
      <c r="WO121"/>
      <c r="WP121"/>
      <c r="WQ121"/>
      <c r="WR121"/>
      <c r="WS121"/>
      <c r="WT121"/>
      <c r="WU121"/>
      <c r="WV121"/>
      <c r="WW121"/>
      <c r="WX121"/>
      <c r="WY121"/>
      <c r="WZ121"/>
      <c r="XA121"/>
      <c r="XB121"/>
      <c r="XC121"/>
      <c r="XD121"/>
      <c r="XE121"/>
      <c r="XF121"/>
      <c r="XG121"/>
      <c r="XH121"/>
      <c r="XI121"/>
      <c r="XJ121"/>
      <c r="XK121"/>
      <c r="XL121"/>
      <c r="XM121"/>
      <c r="XN121"/>
      <c r="XO121"/>
      <c r="XP121"/>
      <c r="XQ121"/>
      <c r="XR121"/>
      <c r="XS121"/>
      <c r="XT121"/>
      <c r="XU121"/>
      <c r="XV121"/>
      <c r="XW121"/>
      <c r="XX121"/>
      <c r="XY121"/>
      <c r="XZ121"/>
      <c r="YA121"/>
      <c r="YB121"/>
      <c r="YC121"/>
      <c r="YD121"/>
      <c r="YE121"/>
      <c r="YF121"/>
      <c r="YG121"/>
      <c r="YH121"/>
      <c r="YI121"/>
      <c r="YJ121"/>
      <c r="YK121"/>
      <c r="YL121"/>
      <c r="YM121"/>
      <c r="YN121"/>
      <c r="YO121"/>
      <c r="YP121"/>
      <c r="YQ121"/>
      <c r="YR121"/>
      <c r="YS121"/>
      <c r="YT121"/>
      <c r="YU121"/>
      <c r="YV121"/>
      <c r="YW121"/>
      <c r="YX121"/>
      <c r="YY121"/>
      <c r="YZ121"/>
      <c r="ZA121"/>
      <c r="ZB121"/>
      <c r="ZC121"/>
      <c r="ZD121"/>
      <c r="ZE121"/>
      <c r="ZF121"/>
      <c r="ZG121"/>
      <c r="ZH121"/>
      <c r="ZI121"/>
      <c r="ZJ121"/>
      <c r="ZK121"/>
      <c r="ZL121"/>
      <c r="ZM121"/>
      <c r="ZN121"/>
      <c r="ZO121"/>
      <c r="ZP121"/>
      <c r="ZQ121"/>
      <c r="ZR121"/>
      <c r="ZS121"/>
      <c r="ZT121"/>
      <c r="ZU121"/>
      <c r="ZV121"/>
      <c r="ZW121"/>
      <c r="ZX121"/>
      <c r="ZY121"/>
      <c r="ZZ121"/>
      <c r="AAA121"/>
      <c r="AAB121"/>
      <c r="AAC121"/>
      <c r="AAD121"/>
      <c r="AAE121"/>
      <c r="AAF121"/>
      <c r="AAG121"/>
      <c r="AAH121"/>
      <c r="AAI121"/>
      <c r="AAJ121"/>
      <c r="AAK121"/>
      <c r="AAL121"/>
      <c r="AAM121"/>
      <c r="AAN121"/>
      <c r="AAO121"/>
      <c r="AAP121"/>
      <c r="AAQ121"/>
      <c r="AAR121"/>
      <c r="AAS121"/>
      <c r="AAT121"/>
      <c r="AAU121"/>
      <c r="AAV121"/>
      <c r="AAW121"/>
      <c r="AAX121"/>
      <c r="AAY121"/>
      <c r="AAZ121"/>
      <c r="ABA121"/>
      <c r="ABB121"/>
      <c r="ABC121"/>
      <c r="ABD121"/>
      <c r="ABE121"/>
      <c r="ABF121"/>
      <c r="ABG121"/>
      <c r="ABH121"/>
      <c r="ABI121"/>
      <c r="ABJ121"/>
      <c r="ABK121"/>
      <c r="ABL121"/>
      <c r="ABM121"/>
      <c r="ABN121"/>
      <c r="ABO121"/>
      <c r="ABP121"/>
      <c r="ABQ121"/>
      <c r="ABR121"/>
      <c r="ABS121"/>
      <c r="ABT121"/>
      <c r="ABU121"/>
      <c r="ABV121"/>
      <c r="ABW121"/>
      <c r="ABX121"/>
      <c r="ABY121"/>
      <c r="ABZ121"/>
      <c r="ACA121"/>
      <c r="ACB121"/>
      <c r="ACC121"/>
      <c r="ACD121"/>
      <c r="ACE121"/>
      <c r="ACF121"/>
      <c r="ACG121"/>
      <c r="ACH121"/>
      <c r="ACI121"/>
      <c r="ACJ121"/>
      <c r="ACK121"/>
      <c r="ACL121"/>
      <c r="ACM121"/>
      <c r="ACN121"/>
      <c r="ACO121"/>
      <c r="ACP121"/>
      <c r="ACQ121"/>
      <c r="ACR121"/>
      <c r="ACS121"/>
      <c r="ACT121"/>
      <c r="ACU121"/>
      <c r="ACV121"/>
      <c r="ACW121"/>
      <c r="ACX121"/>
      <c r="ACY121"/>
      <c r="ACZ121"/>
      <c r="ADA121"/>
      <c r="ADB121"/>
      <c r="ADC121"/>
      <c r="ADD121"/>
      <c r="ADE121"/>
      <c r="ADF121"/>
      <c r="ADG121"/>
      <c r="ADH121"/>
      <c r="ADI121"/>
      <c r="ADJ121"/>
      <c r="ADK121"/>
      <c r="ADL121"/>
      <c r="ADM121"/>
      <c r="ADN121"/>
      <c r="ADO121"/>
      <c r="ADP121"/>
      <c r="ADQ121"/>
      <c r="ADR121"/>
      <c r="ADS121"/>
      <c r="ADT121"/>
      <c r="ADU121"/>
      <c r="ADV121"/>
      <c r="ADW121"/>
      <c r="ADX121"/>
      <c r="ADY121"/>
      <c r="ADZ121"/>
      <c r="AEA121"/>
      <c r="AEB121"/>
      <c r="AEC121"/>
      <c r="AED121"/>
      <c r="AEE121"/>
      <c r="AEF121"/>
      <c r="AEG121"/>
      <c r="AEH121"/>
      <c r="AEI121"/>
      <c r="AEJ121"/>
      <c r="AEK121"/>
      <c r="AEL121"/>
      <c r="AEM121"/>
      <c r="AEN121"/>
      <c r="AEO121"/>
      <c r="AEP121"/>
      <c r="AEQ121"/>
      <c r="AER121"/>
      <c r="AES121"/>
      <c r="AET121"/>
      <c r="AEU121"/>
      <c r="AEV121"/>
      <c r="AEW121"/>
      <c r="AEX121"/>
      <c r="AEY121"/>
      <c r="AEZ121"/>
      <c r="AFA121"/>
      <c r="AFB121"/>
      <c r="AFC121"/>
      <c r="AFD121"/>
      <c r="AFE121"/>
      <c r="AFF121"/>
      <c r="AFG121"/>
      <c r="AFH121"/>
      <c r="AFI121"/>
      <c r="AFJ121"/>
      <c r="AFK121"/>
      <c r="AFL121"/>
      <c r="AFM121"/>
      <c r="AFN121"/>
      <c r="AFO121"/>
      <c r="AFP121"/>
      <c r="AFQ121"/>
      <c r="AFR121"/>
      <c r="AFS121"/>
      <c r="AFT121"/>
      <c r="AFU121"/>
      <c r="AFV121"/>
      <c r="AFW121"/>
      <c r="AFX121"/>
      <c r="AFY121"/>
      <c r="AFZ121"/>
      <c r="AGA121"/>
      <c r="AGB121"/>
      <c r="AGC121"/>
      <c r="AGD121"/>
      <c r="AGE121"/>
      <c r="AGF121"/>
      <c r="AGG121"/>
      <c r="AGH121"/>
      <c r="AGI121"/>
      <c r="AGJ121"/>
      <c r="AGK121"/>
      <c r="AGL121"/>
      <c r="AGM121"/>
      <c r="AGN121"/>
      <c r="AGO121"/>
      <c r="AGP121"/>
      <c r="AGQ121"/>
      <c r="AGR121"/>
      <c r="AGS121"/>
      <c r="AGT121"/>
      <c r="AGU121"/>
      <c r="AGV121"/>
      <c r="AGW121"/>
      <c r="AGX121"/>
      <c r="AGY121"/>
      <c r="AGZ121"/>
      <c r="AHA121"/>
      <c r="AHB121"/>
      <c r="AHC121"/>
      <c r="AHD121"/>
      <c r="AHE121"/>
      <c r="AHF121"/>
      <c r="AHG121"/>
      <c r="AHH121"/>
      <c r="AHI121"/>
      <c r="AHJ121"/>
      <c r="AHK121"/>
      <c r="AHL121"/>
      <c r="AHM121"/>
      <c r="AHN121"/>
      <c r="AHO121"/>
      <c r="AHP121"/>
      <c r="AHQ121"/>
      <c r="AHR121"/>
      <c r="AHS121"/>
      <c r="AHT121"/>
      <c r="AHU121"/>
      <c r="AHV121"/>
      <c r="AHW121"/>
      <c r="AHX121"/>
      <c r="AHY121"/>
      <c r="AHZ121"/>
      <c r="AIA121"/>
      <c r="AIB121"/>
      <c r="AIC121"/>
      <c r="AID121"/>
      <c r="AIE121"/>
      <c r="AIF121"/>
      <c r="AIG121"/>
      <c r="AIH121"/>
      <c r="AII121"/>
      <c r="AIJ121"/>
      <c r="AIK121"/>
      <c r="AIL121"/>
      <c r="AIM121"/>
      <c r="AIN121"/>
      <c r="AIO121"/>
      <c r="AIP121"/>
      <c r="AIQ121"/>
      <c r="AIR121"/>
      <c r="AIS121"/>
      <c r="AIT121"/>
      <c r="AIU121"/>
      <c r="AIV121"/>
      <c r="AIW121"/>
      <c r="AIX121"/>
      <c r="AIY121"/>
      <c r="AIZ121"/>
      <c r="AJA121"/>
      <c r="AJB121"/>
      <c r="AJC121"/>
      <c r="AJD121"/>
      <c r="AJE121"/>
      <c r="AJF121"/>
      <c r="AJG121"/>
      <c r="AJH121"/>
      <c r="AJI121"/>
      <c r="AJJ121"/>
      <c r="AJK121"/>
      <c r="AJL121"/>
      <c r="AJM121"/>
      <c r="AJN121"/>
      <c r="AJO121"/>
      <c r="AJP121"/>
      <c r="AJQ121"/>
      <c r="AJR121"/>
      <c r="AJS121"/>
      <c r="AJT121"/>
      <c r="AJU121"/>
      <c r="AJV121"/>
      <c r="AJW121"/>
      <c r="AJX121"/>
      <c r="AJY121"/>
      <c r="AJZ121"/>
      <c r="AKA121"/>
      <c r="AKB121"/>
      <c r="AKC121"/>
      <c r="AKD121"/>
      <c r="AKE121"/>
      <c r="AKF121"/>
      <c r="AKG121"/>
      <c r="AKH121"/>
      <c r="AKI121"/>
      <c r="AKJ121"/>
      <c r="AKK121"/>
      <c r="AKL121"/>
      <c r="AKM121"/>
      <c r="AKN121"/>
      <c r="AKO121"/>
      <c r="AKP121"/>
      <c r="AKQ121"/>
      <c r="AKR121"/>
      <c r="AKS121"/>
      <c r="AKT121"/>
      <c r="AKU121"/>
      <c r="AKV121"/>
      <c r="AKW121"/>
      <c r="AKX121"/>
      <c r="AKY121"/>
      <c r="AKZ121"/>
      <c r="ALA121"/>
      <c r="ALB121"/>
      <c r="ALC121"/>
      <c r="ALD121"/>
      <c r="ALE121"/>
      <c r="ALF121"/>
      <c r="ALG121"/>
      <c r="ALH121"/>
      <c r="ALI121"/>
      <c r="ALJ121"/>
      <c r="ALK121"/>
      <c r="ALL121"/>
      <c r="ALM121"/>
      <c r="ALN121"/>
      <c r="ALO121"/>
      <c r="ALP121"/>
      <c r="ALQ121"/>
    </row>
    <row r="122" spans="1:1005" s="80" customFormat="1" x14ac:dyDescent="0.25">
      <c r="A122" s="83" t="s">
        <v>300</v>
      </c>
      <c r="B122" s="8">
        <v>53656152979</v>
      </c>
      <c r="C122" s="14" t="s">
        <v>10</v>
      </c>
      <c r="D122" s="56">
        <v>82.4</v>
      </c>
      <c r="E122" s="10" t="s">
        <v>16</v>
      </c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</row>
    <row r="123" spans="1:1005" s="80" customFormat="1" hidden="1" x14ac:dyDescent="0.25">
      <c r="A123" s="30" t="s">
        <v>275</v>
      </c>
      <c r="B123" s="13">
        <v>13651947568</v>
      </c>
      <c r="C123" s="14" t="s">
        <v>10</v>
      </c>
      <c r="D123" s="101"/>
      <c r="E123" s="10" t="s">
        <v>26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</row>
    <row r="124" spans="1:1005" s="80" customFormat="1" ht="13.5" hidden="1" customHeight="1" x14ac:dyDescent="0.25">
      <c r="A124" s="30" t="s">
        <v>114</v>
      </c>
      <c r="B124" s="13">
        <v>64536314217</v>
      </c>
      <c r="C124" s="14" t="s">
        <v>115</v>
      </c>
      <c r="D124" s="101"/>
      <c r="E124" s="10" t="s">
        <v>15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</row>
    <row r="125" spans="1:1005" s="80" customFormat="1" ht="27" customHeight="1" x14ac:dyDescent="0.25">
      <c r="A125" s="30" t="s">
        <v>94</v>
      </c>
      <c r="B125" s="13">
        <v>70108447975</v>
      </c>
      <c r="C125" s="14" t="s">
        <v>95</v>
      </c>
      <c r="D125" s="56">
        <f>330.4+3756.84</f>
        <v>4087.2400000000002</v>
      </c>
      <c r="E125" s="97" t="s">
        <v>12</v>
      </c>
      <c r="G125" t="s">
        <v>305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</row>
    <row r="126" spans="1:1005" s="80" customFormat="1" hidden="1" x14ac:dyDescent="0.25">
      <c r="A126" s="30" t="s">
        <v>94</v>
      </c>
      <c r="B126" s="13">
        <v>70108447975</v>
      </c>
      <c r="C126" s="14" t="s">
        <v>95</v>
      </c>
      <c r="D126" s="101"/>
      <c r="E126" s="10" t="s">
        <v>22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</row>
    <row r="127" spans="1:1005" s="80" customFormat="1" ht="19.5" hidden="1" customHeight="1" x14ac:dyDescent="0.25">
      <c r="A127" s="30" t="s">
        <v>103</v>
      </c>
      <c r="B127" s="13"/>
      <c r="C127" s="14"/>
      <c r="D127" s="101"/>
      <c r="E127" s="10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</row>
    <row r="128" spans="1:1005" s="80" customFormat="1" x14ac:dyDescent="0.25">
      <c r="A128" s="30" t="s">
        <v>74</v>
      </c>
      <c r="B128" s="13">
        <v>64546066176</v>
      </c>
      <c r="C128" s="14" t="s">
        <v>10</v>
      </c>
      <c r="D128" s="56">
        <f>125.49+48.38+86.63</f>
        <v>260.5</v>
      </c>
      <c r="E128" s="10" t="s">
        <v>12</v>
      </c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  <c r="ABW128"/>
      <c r="ABX128"/>
      <c r="ABY128"/>
      <c r="ABZ128"/>
      <c r="ACA128"/>
      <c r="ACB128"/>
      <c r="ACC128"/>
      <c r="ACD128"/>
      <c r="ACE128"/>
      <c r="ACF128"/>
      <c r="ACG128"/>
      <c r="ACH128"/>
      <c r="ACI128"/>
      <c r="ACJ128"/>
      <c r="ACK128"/>
      <c r="ACL128"/>
      <c r="ACM128"/>
      <c r="ACN128"/>
      <c r="ACO128"/>
      <c r="ACP128"/>
      <c r="ACQ128"/>
      <c r="ACR128"/>
      <c r="ACS128"/>
      <c r="ACT128"/>
      <c r="ACU128"/>
      <c r="ACV128"/>
      <c r="ACW128"/>
      <c r="ACX128"/>
      <c r="ACY128"/>
      <c r="ACZ128"/>
      <c r="ADA128"/>
      <c r="ADB128"/>
      <c r="ADC128"/>
      <c r="ADD128"/>
      <c r="ADE128"/>
      <c r="ADF128"/>
      <c r="ADG128"/>
      <c r="ADH128"/>
      <c r="ADI128"/>
      <c r="ADJ128"/>
      <c r="ADK128"/>
      <c r="ADL128"/>
      <c r="ADM128"/>
      <c r="ADN128"/>
      <c r="ADO128"/>
      <c r="ADP128"/>
      <c r="ADQ128"/>
      <c r="ADR128"/>
      <c r="ADS128"/>
      <c r="ADT128"/>
      <c r="ADU128"/>
      <c r="ADV128"/>
      <c r="ADW128"/>
      <c r="ADX128"/>
      <c r="ADY128"/>
      <c r="ADZ128"/>
      <c r="AEA128"/>
      <c r="AEB128"/>
      <c r="AEC128"/>
      <c r="AED128"/>
      <c r="AEE128"/>
      <c r="AEF128"/>
      <c r="AEG128"/>
      <c r="AEH128"/>
      <c r="AEI128"/>
      <c r="AEJ128"/>
      <c r="AEK128"/>
      <c r="AEL128"/>
      <c r="AEM128"/>
      <c r="AEN128"/>
      <c r="AEO128"/>
      <c r="AEP128"/>
      <c r="AEQ128"/>
      <c r="AER128"/>
      <c r="AES128"/>
      <c r="AET128"/>
      <c r="AEU128"/>
      <c r="AEV128"/>
      <c r="AEW128"/>
      <c r="AEX128"/>
      <c r="AEY128"/>
      <c r="AEZ128"/>
      <c r="AFA128"/>
      <c r="AFB128"/>
      <c r="AFC128"/>
      <c r="AFD128"/>
      <c r="AFE128"/>
      <c r="AFF128"/>
      <c r="AFG128"/>
      <c r="AFH128"/>
      <c r="AFI128"/>
      <c r="AFJ128"/>
      <c r="AFK128"/>
      <c r="AFL128"/>
      <c r="AFM128"/>
      <c r="AFN128"/>
      <c r="AFO128"/>
      <c r="AFP128"/>
      <c r="AFQ128"/>
      <c r="AFR128"/>
      <c r="AFS128"/>
      <c r="AFT128"/>
      <c r="AFU128"/>
      <c r="AFV128"/>
      <c r="AFW128"/>
      <c r="AFX128"/>
      <c r="AFY128"/>
      <c r="AFZ128"/>
      <c r="AGA128"/>
      <c r="AGB128"/>
      <c r="AGC128"/>
      <c r="AGD128"/>
      <c r="AGE128"/>
      <c r="AGF128"/>
      <c r="AGG128"/>
      <c r="AGH128"/>
      <c r="AGI128"/>
      <c r="AGJ128"/>
      <c r="AGK128"/>
      <c r="AGL128"/>
      <c r="AGM128"/>
      <c r="AGN128"/>
      <c r="AGO128"/>
      <c r="AGP128"/>
      <c r="AGQ128"/>
      <c r="AGR128"/>
      <c r="AGS128"/>
      <c r="AGT128"/>
      <c r="AGU128"/>
      <c r="AGV128"/>
      <c r="AGW128"/>
      <c r="AGX128"/>
      <c r="AGY128"/>
      <c r="AGZ128"/>
      <c r="AHA128"/>
      <c r="AHB128"/>
      <c r="AHC128"/>
      <c r="AHD128"/>
      <c r="AHE128"/>
      <c r="AHF128"/>
      <c r="AHG128"/>
      <c r="AHH128"/>
      <c r="AHI128"/>
      <c r="AHJ128"/>
      <c r="AHK128"/>
      <c r="AHL128"/>
      <c r="AHM128"/>
      <c r="AHN128"/>
      <c r="AHO128"/>
      <c r="AHP128"/>
      <c r="AHQ128"/>
      <c r="AHR128"/>
      <c r="AHS128"/>
      <c r="AHT128"/>
      <c r="AHU128"/>
      <c r="AHV128"/>
      <c r="AHW128"/>
      <c r="AHX128"/>
      <c r="AHY128"/>
      <c r="AHZ128"/>
      <c r="AIA128"/>
      <c r="AIB128"/>
      <c r="AIC128"/>
      <c r="AID128"/>
      <c r="AIE128"/>
      <c r="AIF128"/>
      <c r="AIG128"/>
      <c r="AIH128"/>
      <c r="AII128"/>
      <c r="AIJ128"/>
      <c r="AIK128"/>
      <c r="AIL128"/>
      <c r="AIM128"/>
      <c r="AIN128"/>
      <c r="AIO128"/>
      <c r="AIP128"/>
      <c r="AIQ128"/>
      <c r="AIR128"/>
      <c r="AIS128"/>
      <c r="AIT128"/>
      <c r="AIU128"/>
      <c r="AIV128"/>
      <c r="AIW128"/>
      <c r="AIX128"/>
      <c r="AIY128"/>
      <c r="AIZ128"/>
      <c r="AJA128"/>
      <c r="AJB128"/>
      <c r="AJC128"/>
      <c r="AJD128"/>
      <c r="AJE128"/>
      <c r="AJF128"/>
      <c r="AJG128"/>
      <c r="AJH128"/>
      <c r="AJI128"/>
      <c r="AJJ128"/>
      <c r="AJK128"/>
      <c r="AJL128"/>
      <c r="AJM128"/>
      <c r="AJN128"/>
      <c r="AJO128"/>
      <c r="AJP128"/>
      <c r="AJQ128"/>
      <c r="AJR128"/>
      <c r="AJS128"/>
      <c r="AJT128"/>
      <c r="AJU128"/>
      <c r="AJV128"/>
      <c r="AJW128"/>
      <c r="AJX128"/>
      <c r="AJY128"/>
      <c r="AJZ128"/>
      <c r="AKA128"/>
      <c r="AKB128"/>
      <c r="AKC128"/>
      <c r="AKD128"/>
      <c r="AKE128"/>
      <c r="AKF128"/>
      <c r="AKG128"/>
      <c r="AKH128"/>
      <c r="AKI128"/>
      <c r="AKJ128"/>
      <c r="AKK128"/>
      <c r="AKL128"/>
      <c r="AKM128"/>
      <c r="AKN128"/>
      <c r="AKO128"/>
      <c r="AKP128"/>
      <c r="AKQ128"/>
      <c r="AKR128"/>
      <c r="AKS128"/>
      <c r="AKT128"/>
      <c r="AKU128"/>
      <c r="AKV128"/>
      <c r="AKW128"/>
      <c r="AKX128"/>
      <c r="AKY128"/>
      <c r="AKZ128"/>
      <c r="ALA128"/>
      <c r="ALB128"/>
      <c r="ALC128"/>
      <c r="ALD128"/>
      <c r="ALE128"/>
      <c r="ALF128"/>
      <c r="ALG128"/>
      <c r="ALH128"/>
      <c r="ALI128"/>
      <c r="ALJ128"/>
      <c r="ALK128"/>
      <c r="ALL128"/>
      <c r="ALM128"/>
      <c r="ALN128"/>
      <c r="ALO128"/>
      <c r="ALP128"/>
      <c r="ALQ128"/>
    </row>
    <row r="129" spans="1:1005" s="80" customFormat="1" hidden="1" x14ac:dyDescent="0.25">
      <c r="A129" s="30" t="s">
        <v>74</v>
      </c>
      <c r="B129" s="13">
        <v>64546066177</v>
      </c>
      <c r="C129" s="14" t="s">
        <v>10</v>
      </c>
      <c r="D129" s="101"/>
      <c r="E129" s="10" t="s">
        <v>65</v>
      </c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</row>
    <row r="130" spans="1:1005" s="80" customFormat="1" ht="16.5" hidden="1" customHeight="1" x14ac:dyDescent="0.25">
      <c r="A130" s="30" t="s">
        <v>238</v>
      </c>
      <c r="B130" s="13"/>
      <c r="C130" s="14"/>
      <c r="D130" s="101"/>
      <c r="E130" s="1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</row>
    <row r="131" spans="1:1005" s="80" customFormat="1" ht="54.75" hidden="1" customHeight="1" x14ac:dyDescent="0.25">
      <c r="A131" s="30" t="s">
        <v>185</v>
      </c>
      <c r="B131" s="13"/>
      <c r="C131" s="14" t="s">
        <v>105</v>
      </c>
      <c r="D131" s="101"/>
      <c r="E131" s="10" t="s">
        <v>22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</row>
    <row r="132" spans="1:1005" s="80" customFormat="1" ht="14.25" hidden="1" customHeight="1" x14ac:dyDescent="0.25">
      <c r="A132" s="30" t="s">
        <v>159</v>
      </c>
      <c r="B132" s="13">
        <v>33392005961</v>
      </c>
      <c r="C132" s="14" t="s">
        <v>10</v>
      </c>
      <c r="D132" s="101"/>
      <c r="E132" s="10" t="s">
        <v>14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</row>
    <row r="133" spans="1:1005" s="80" customFormat="1" hidden="1" x14ac:dyDescent="0.25">
      <c r="A133" s="30" t="s">
        <v>155</v>
      </c>
      <c r="B133" s="13" t="s">
        <v>154</v>
      </c>
      <c r="C133" s="14" t="s">
        <v>10</v>
      </c>
      <c r="D133" s="101"/>
      <c r="E133" s="10" t="s">
        <v>68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</row>
    <row r="134" spans="1:1005" s="80" customFormat="1" hidden="1" x14ac:dyDescent="0.25">
      <c r="A134" s="30" t="s">
        <v>73</v>
      </c>
      <c r="B134" s="13" t="s">
        <v>83</v>
      </c>
      <c r="C134" s="14" t="s">
        <v>10</v>
      </c>
      <c r="D134" s="101"/>
      <c r="E134" s="10" t="s">
        <v>12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</row>
    <row r="135" spans="1:1005" s="80" customFormat="1" ht="30" hidden="1" x14ac:dyDescent="0.25">
      <c r="A135" s="30" t="s">
        <v>228</v>
      </c>
      <c r="B135" s="13">
        <v>65986891408</v>
      </c>
      <c r="C135" s="14" t="s">
        <v>10</v>
      </c>
      <c r="D135" s="101"/>
      <c r="E135" s="10" t="s">
        <v>26</v>
      </c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</row>
    <row r="136" spans="1:1005" s="80" customFormat="1" hidden="1" x14ac:dyDescent="0.25">
      <c r="A136" s="30" t="s">
        <v>186</v>
      </c>
      <c r="B136" s="13">
        <v>10077695689</v>
      </c>
      <c r="C136" s="14" t="s">
        <v>10</v>
      </c>
      <c r="D136" s="101"/>
      <c r="E136" s="10" t="s">
        <v>211</v>
      </c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</row>
    <row r="137" spans="1:1005" s="80" customFormat="1" hidden="1" x14ac:dyDescent="0.25">
      <c r="A137" s="30" t="s">
        <v>86</v>
      </c>
      <c r="B137" s="13" t="s">
        <v>87</v>
      </c>
      <c r="C137" s="14" t="s">
        <v>10</v>
      </c>
      <c r="D137" s="101"/>
      <c r="E137" s="10" t="s">
        <v>68</v>
      </c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</row>
    <row r="138" spans="1:1005" s="80" customFormat="1" hidden="1" x14ac:dyDescent="0.25">
      <c r="A138" s="30" t="s">
        <v>285</v>
      </c>
      <c r="B138" s="13">
        <v>78759188952</v>
      </c>
      <c r="C138" s="14" t="s">
        <v>286</v>
      </c>
      <c r="D138" s="101"/>
      <c r="E138" s="10" t="s">
        <v>52</v>
      </c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</row>
    <row r="139" spans="1:1005" s="80" customFormat="1" x14ac:dyDescent="0.25">
      <c r="A139" s="30" t="s">
        <v>255</v>
      </c>
      <c r="B139" s="13" t="s">
        <v>256</v>
      </c>
      <c r="C139" s="14" t="s">
        <v>257</v>
      </c>
      <c r="D139" s="56">
        <v>18.399999999999999</v>
      </c>
      <c r="E139" s="10" t="s">
        <v>66</v>
      </c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</row>
    <row r="140" spans="1:1005" s="80" customFormat="1" hidden="1" x14ac:dyDescent="0.25">
      <c r="A140" s="30" t="s">
        <v>212</v>
      </c>
      <c r="B140" s="13"/>
      <c r="C140" s="14"/>
      <c r="D140" s="101"/>
      <c r="E140" s="10" t="s">
        <v>12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</row>
    <row r="141" spans="1:1005" s="80" customFormat="1" hidden="1" x14ac:dyDescent="0.25">
      <c r="A141" s="30" t="s">
        <v>253</v>
      </c>
      <c r="B141" s="13">
        <v>28495895537</v>
      </c>
      <c r="C141" s="14" t="s">
        <v>10</v>
      </c>
      <c r="D141" s="101"/>
      <c r="E141" s="10" t="s">
        <v>52</v>
      </c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</row>
    <row r="142" spans="1:1005" s="80" customFormat="1" x14ac:dyDescent="0.25">
      <c r="A142" s="30" t="s">
        <v>42</v>
      </c>
      <c r="B142" s="13">
        <v>95517402410</v>
      </c>
      <c r="C142" s="14" t="s">
        <v>10</v>
      </c>
      <c r="D142" s="56">
        <v>2906.25</v>
      </c>
      <c r="E142" s="10" t="s">
        <v>68</v>
      </c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</row>
    <row r="143" spans="1:1005" s="80" customFormat="1" x14ac:dyDescent="0.25">
      <c r="A143" s="30" t="s">
        <v>47</v>
      </c>
      <c r="B143" s="13">
        <v>14776088720</v>
      </c>
      <c r="C143" s="14" t="s">
        <v>10</v>
      </c>
      <c r="D143" s="56">
        <v>45.63</v>
      </c>
      <c r="E143" s="10" t="s">
        <v>181</v>
      </c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</row>
    <row r="144" spans="1:1005" s="80" customFormat="1" hidden="1" x14ac:dyDescent="0.25">
      <c r="A144" s="30" t="s">
        <v>47</v>
      </c>
      <c r="B144" s="13">
        <v>14776088720</v>
      </c>
      <c r="C144" s="14" t="s">
        <v>10</v>
      </c>
      <c r="D144" s="101"/>
      <c r="E144" s="10" t="s">
        <v>233</v>
      </c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</row>
    <row r="145" spans="1:1005" s="80" customFormat="1" hidden="1" x14ac:dyDescent="0.25">
      <c r="A145" s="30" t="s">
        <v>227</v>
      </c>
      <c r="B145" s="13"/>
      <c r="C145" s="14"/>
      <c r="D145" s="101"/>
      <c r="E145" s="10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  <c r="OF145"/>
      <c r="OG145"/>
      <c r="OH145"/>
      <c r="OI145"/>
      <c r="OJ145"/>
      <c r="OK145"/>
      <c r="OL145"/>
      <c r="OM145"/>
      <c r="ON145"/>
      <c r="OO145"/>
      <c r="OP145"/>
      <c r="OQ145"/>
      <c r="OR145"/>
      <c r="OS145"/>
      <c r="OT145"/>
      <c r="OU145"/>
      <c r="OV145"/>
      <c r="OW145"/>
      <c r="OX145"/>
      <c r="OY145"/>
      <c r="OZ145"/>
      <c r="PA145"/>
      <c r="PB145"/>
      <c r="PC145"/>
      <c r="PD145"/>
      <c r="PE145"/>
      <c r="PF145"/>
      <c r="PG145"/>
      <c r="PH145"/>
      <c r="PI145"/>
      <c r="PJ145"/>
      <c r="PK145"/>
      <c r="PL145"/>
      <c r="PM145"/>
      <c r="PN145"/>
      <c r="PO145"/>
      <c r="PP145"/>
      <c r="PQ145"/>
      <c r="PR145"/>
      <c r="PS145"/>
      <c r="PT145"/>
      <c r="PU145"/>
      <c r="PV145"/>
      <c r="PW145"/>
      <c r="PX145"/>
      <c r="PY145"/>
      <c r="PZ145"/>
      <c r="QA145"/>
      <c r="QB145"/>
      <c r="QC145"/>
      <c r="QD145"/>
      <c r="QE145"/>
      <c r="QF145"/>
      <c r="QG145"/>
      <c r="QH145"/>
      <c r="QI145"/>
      <c r="QJ145"/>
      <c r="QK145"/>
      <c r="QL145"/>
      <c r="QM145"/>
      <c r="QN145"/>
      <c r="QO145"/>
      <c r="QP145"/>
      <c r="QQ145"/>
      <c r="QR145"/>
      <c r="QS145"/>
      <c r="QT145"/>
      <c r="QU145"/>
      <c r="QV145"/>
      <c r="QW145"/>
      <c r="QX145"/>
      <c r="QY145"/>
      <c r="QZ145"/>
      <c r="RA145"/>
      <c r="RB145"/>
      <c r="RC145"/>
      <c r="RD145"/>
      <c r="RE145"/>
      <c r="RF145"/>
      <c r="RG145"/>
      <c r="RH145"/>
      <c r="RI145"/>
      <c r="RJ145"/>
      <c r="RK145"/>
      <c r="RL145"/>
      <c r="RM145"/>
      <c r="RN145"/>
      <c r="RO145"/>
      <c r="RP145"/>
      <c r="RQ145"/>
      <c r="RR145"/>
      <c r="RS145"/>
      <c r="RT145"/>
      <c r="RU145"/>
      <c r="RV145"/>
      <c r="RW145"/>
      <c r="RX145"/>
      <c r="RY145"/>
      <c r="RZ145"/>
      <c r="SA145"/>
      <c r="SB145"/>
      <c r="SC145"/>
      <c r="SD145"/>
      <c r="SE145"/>
      <c r="SF145"/>
      <c r="SG145"/>
      <c r="SH145"/>
      <c r="SI145"/>
      <c r="SJ145"/>
      <c r="SK145"/>
      <c r="SL145"/>
      <c r="SM145"/>
      <c r="SN145"/>
      <c r="SO145"/>
      <c r="SP145"/>
      <c r="SQ145"/>
      <c r="SR145"/>
      <c r="SS145"/>
      <c r="ST145"/>
      <c r="SU145"/>
      <c r="SV145"/>
      <c r="SW145"/>
      <c r="SX145"/>
      <c r="SY145"/>
      <c r="SZ145"/>
      <c r="TA145"/>
      <c r="TB145"/>
      <c r="TC145"/>
      <c r="TD145"/>
      <c r="TE145"/>
      <c r="TF145"/>
      <c r="TG145"/>
      <c r="TH145"/>
      <c r="TI145"/>
      <c r="TJ145"/>
      <c r="TK145"/>
      <c r="TL145"/>
      <c r="TM145"/>
      <c r="TN145"/>
      <c r="TO145"/>
      <c r="TP145"/>
      <c r="TQ145"/>
      <c r="TR145"/>
      <c r="TS145"/>
      <c r="TT145"/>
      <c r="TU145"/>
      <c r="TV145"/>
      <c r="TW145"/>
      <c r="TX145"/>
      <c r="TY145"/>
      <c r="TZ145"/>
      <c r="UA145"/>
      <c r="UB145"/>
      <c r="UC145"/>
      <c r="UD145"/>
      <c r="UE145"/>
      <c r="UF145"/>
      <c r="UG145"/>
      <c r="UH145"/>
      <c r="UI145"/>
      <c r="UJ145"/>
      <c r="UK145"/>
      <c r="UL145"/>
      <c r="UM145"/>
      <c r="UN145"/>
      <c r="UO145"/>
      <c r="UP145"/>
      <c r="UQ145"/>
      <c r="UR145"/>
      <c r="US145"/>
      <c r="UT145"/>
      <c r="UU145"/>
      <c r="UV145"/>
      <c r="UW145"/>
      <c r="UX145"/>
      <c r="UY145"/>
      <c r="UZ145"/>
      <c r="VA145"/>
      <c r="VB145"/>
      <c r="VC145"/>
      <c r="VD145"/>
      <c r="VE145"/>
      <c r="VF145"/>
      <c r="VG145"/>
      <c r="VH145"/>
      <c r="VI145"/>
      <c r="VJ145"/>
      <c r="VK145"/>
      <c r="VL145"/>
      <c r="VM145"/>
      <c r="VN145"/>
      <c r="VO145"/>
      <c r="VP145"/>
      <c r="VQ145"/>
      <c r="VR145"/>
      <c r="VS145"/>
      <c r="VT145"/>
      <c r="VU145"/>
      <c r="VV145"/>
      <c r="VW145"/>
      <c r="VX145"/>
      <c r="VY145"/>
      <c r="VZ145"/>
      <c r="WA145"/>
      <c r="WB145"/>
      <c r="WC145"/>
      <c r="WD145"/>
      <c r="WE145"/>
      <c r="WF145"/>
      <c r="WG145"/>
      <c r="WH145"/>
      <c r="WI145"/>
      <c r="WJ145"/>
      <c r="WK145"/>
      <c r="WL145"/>
      <c r="WM145"/>
      <c r="WN145"/>
      <c r="WO145"/>
      <c r="WP145"/>
      <c r="WQ145"/>
      <c r="WR145"/>
      <c r="WS145"/>
      <c r="WT145"/>
      <c r="WU145"/>
      <c r="WV145"/>
      <c r="WW145"/>
      <c r="WX145"/>
      <c r="WY145"/>
      <c r="WZ145"/>
      <c r="XA145"/>
      <c r="XB145"/>
      <c r="XC145"/>
      <c r="XD145"/>
      <c r="XE145"/>
      <c r="XF145"/>
      <c r="XG145"/>
      <c r="XH145"/>
      <c r="XI145"/>
      <c r="XJ145"/>
      <c r="XK145"/>
      <c r="XL145"/>
      <c r="XM145"/>
      <c r="XN145"/>
      <c r="XO145"/>
      <c r="XP145"/>
      <c r="XQ145"/>
      <c r="XR145"/>
      <c r="XS145"/>
      <c r="XT145"/>
      <c r="XU145"/>
      <c r="XV145"/>
      <c r="XW145"/>
      <c r="XX145"/>
      <c r="XY145"/>
      <c r="XZ145"/>
      <c r="YA145"/>
      <c r="YB145"/>
      <c r="YC145"/>
      <c r="YD145"/>
      <c r="YE145"/>
      <c r="YF145"/>
      <c r="YG145"/>
      <c r="YH145"/>
      <c r="YI145"/>
      <c r="YJ145"/>
      <c r="YK145"/>
      <c r="YL145"/>
      <c r="YM145"/>
      <c r="YN145"/>
      <c r="YO145"/>
      <c r="YP145"/>
      <c r="YQ145"/>
      <c r="YR145"/>
      <c r="YS145"/>
      <c r="YT145"/>
      <c r="YU145"/>
      <c r="YV145"/>
      <c r="YW145"/>
      <c r="YX145"/>
      <c r="YY145"/>
      <c r="YZ145"/>
      <c r="ZA145"/>
      <c r="ZB145"/>
      <c r="ZC145"/>
      <c r="ZD145"/>
      <c r="ZE145"/>
      <c r="ZF145"/>
      <c r="ZG145"/>
      <c r="ZH145"/>
      <c r="ZI145"/>
      <c r="ZJ145"/>
      <c r="ZK145"/>
      <c r="ZL145"/>
      <c r="ZM145"/>
      <c r="ZN145"/>
      <c r="ZO145"/>
      <c r="ZP145"/>
      <c r="ZQ145"/>
      <c r="ZR145"/>
      <c r="ZS145"/>
      <c r="ZT145"/>
      <c r="ZU145"/>
      <c r="ZV145"/>
      <c r="ZW145"/>
      <c r="ZX145"/>
      <c r="ZY145"/>
      <c r="ZZ145"/>
      <c r="AAA145"/>
      <c r="AAB145"/>
      <c r="AAC145"/>
      <c r="AAD145"/>
      <c r="AAE145"/>
      <c r="AAF145"/>
      <c r="AAG145"/>
      <c r="AAH145"/>
      <c r="AAI145"/>
      <c r="AAJ145"/>
      <c r="AAK145"/>
      <c r="AAL145"/>
      <c r="AAM145"/>
      <c r="AAN145"/>
      <c r="AAO145"/>
      <c r="AAP145"/>
      <c r="AAQ145"/>
      <c r="AAR145"/>
      <c r="AAS145"/>
      <c r="AAT145"/>
      <c r="AAU145"/>
      <c r="AAV145"/>
      <c r="AAW145"/>
      <c r="AAX145"/>
      <c r="AAY145"/>
      <c r="AAZ145"/>
      <c r="ABA145"/>
      <c r="ABB145"/>
      <c r="ABC145"/>
      <c r="ABD145"/>
      <c r="ABE145"/>
      <c r="ABF145"/>
      <c r="ABG145"/>
      <c r="ABH145"/>
      <c r="ABI145"/>
      <c r="ABJ145"/>
      <c r="ABK145"/>
      <c r="ABL145"/>
      <c r="ABM145"/>
      <c r="ABN145"/>
      <c r="ABO145"/>
      <c r="ABP145"/>
      <c r="ABQ145"/>
      <c r="ABR145"/>
      <c r="ABS145"/>
      <c r="ABT145"/>
      <c r="ABU145"/>
      <c r="ABV145"/>
      <c r="ABW145"/>
      <c r="ABX145"/>
      <c r="ABY145"/>
      <c r="ABZ145"/>
      <c r="ACA145"/>
      <c r="ACB145"/>
      <c r="ACC145"/>
      <c r="ACD145"/>
      <c r="ACE145"/>
      <c r="ACF145"/>
      <c r="ACG145"/>
      <c r="ACH145"/>
      <c r="ACI145"/>
      <c r="ACJ145"/>
      <c r="ACK145"/>
      <c r="ACL145"/>
      <c r="ACM145"/>
      <c r="ACN145"/>
      <c r="ACO145"/>
      <c r="ACP145"/>
      <c r="ACQ145"/>
      <c r="ACR145"/>
      <c r="ACS145"/>
      <c r="ACT145"/>
      <c r="ACU145"/>
      <c r="ACV145"/>
      <c r="ACW145"/>
      <c r="ACX145"/>
      <c r="ACY145"/>
      <c r="ACZ145"/>
      <c r="ADA145"/>
      <c r="ADB145"/>
      <c r="ADC145"/>
      <c r="ADD145"/>
      <c r="ADE145"/>
      <c r="ADF145"/>
      <c r="ADG145"/>
      <c r="ADH145"/>
      <c r="ADI145"/>
      <c r="ADJ145"/>
      <c r="ADK145"/>
      <c r="ADL145"/>
      <c r="ADM145"/>
      <c r="ADN145"/>
      <c r="ADO145"/>
      <c r="ADP145"/>
      <c r="ADQ145"/>
      <c r="ADR145"/>
      <c r="ADS145"/>
      <c r="ADT145"/>
      <c r="ADU145"/>
      <c r="ADV145"/>
      <c r="ADW145"/>
      <c r="ADX145"/>
      <c r="ADY145"/>
      <c r="ADZ145"/>
      <c r="AEA145"/>
      <c r="AEB145"/>
      <c r="AEC145"/>
      <c r="AED145"/>
      <c r="AEE145"/>
      <c r="AEF145"/>
      <c r="AEG145"/>
      <c r="AEH145"/>
      <c r="AEI145"/>
      <c r="AEJ145"/>
      <c r="AEK145"/>
      <c r="AEL145"/>
      <c r="AEM145"/>
      <c r="AEN145"/>
      <c r="AEO145"/>
      <c r="AEP145"/>
      <c r="AEQ145"/>
      <c r="AER145"/>
      <c r="AES145"/>
      <c r="AET145"/>
      <c r="AEU145"/>
      <c r="AEV145"/>
      <c r="AEW145"/>
      <c r="AEX145"/>
      <c r="AEY145"/>
      <c r="AEZ145"/>
      <c r="AFA145"/>
      <c r="AFB145"/>
      <c r="AFC145"/>
      <c r="AFD145"/>
      <c r="AFE145"/>
      <c r="AFF145"/>
      <c r="AFG145"/>
      <c r="AFH145"/>
      <c r="AFI145"/>
      <c r="AFJ145"/>
      <c r="AFK145"/>
      <c r="AFL145"/>
      <c r="AFM145"/>
      <c r="AFN145"/>
      <c r="AFO145"/>
      <c r="AFP145"/>
      <c r="AFQ145"/>
      <c r="AFR145"/>
      <c r="AFS145"/>
      <c r="AFT145"/>
      <c r="AFU145"/>
      <c r="AFV145"/>
      <c r="AFW145"/>
      <c r="AFX145"/>
      <c r="AFY145"/>
      <c r="AFZ145"/>
      <c r="AGA145"/>
      <c r="AGB145"/>
      <c r="AGC145"/>
      <c r="AGD145"/>
      <c r="AGE145"/>
      <c r="AGF145"/>
      <c r="AGG145"/>
      <c r="AGH145"/>
      <c r="AGI145"/>
      <c r="AGJ145"/>
      <c r="AGK145"/>
      <c r="AGL145"/>
      <c r="AGM145"/>
      <c r="AGN145"/>
      <c r="AGO145"/>
      <c r="AGP145"/>
      <c r="AGQ145"/>
      <c r="AGR145"/>
      <c r="AGS145"/>
      <c r="AGT145"/>
      <c r="AGU145"/>
      <c r="AGV145"/>
      <c r="AGW145"/>
      <c r="AGX145"/>
      <c r="AGY145"/>
      <c r="AGZ145"/>
      <c r="AHA145"/>
      <c r="AHB145"/>
      <c r="AHC145"/>
      <c r="AHD145"/>
      <c r="AHE145"/>
      <c r="AHF145"/>
      <c r="AHG145"/>
      <c r="AHH145"/>
      <c r="AHI145"/>
      <c r="AHJ145"/>
      <c r="AHK145"/>
      <c r="AHL145"/>
      <c r="AHM145"/>
      <c r="AHN145"/>
      <c r="AHO145"/>
      <c r="AHP145"/>
      <c r="AHQ145"/>
      <c r="AHR145"/>
      <c r="AHS145"/>
      <c r="AHT145"/>
      <c r="AHU145"/>
      <c r="AHV145"/>
      <c r="AHW145"/>
      <c r="AHX145"/>
      <c r="AHY145"/>
      <c r="AHZ145"/>
      <c r="AIA145"/>
      <c r="AIB145"/>
      <c r="AIC145"/>
      <c r="AID145"/>
      <c r="AIE145"/>
      <c r="AIF145"/>
      <c r="AIG145"/>
      <c r="AIH145"/>
      <c r="AII145"/>
      <c r="AIJ145"/>
      <c r="AIK145"/>
      <c r="AIL145"/>
      <c r="AIM145"/>
      <c r="AIN145"/>
      <c r="AIO145"/>
      <c r="AIP145"/>
      <c r="AIQ145"/>
      <c r="AIR145"/>
      <c r="AIS145"/>
      <c r="AIT145"/>
      <c r="AIU145"/>
      <c r="AIV145"/>
      <c r="AIW145"/>
      <c r="AIX145"/>
      <c r="AIY145"/>
      <c r="AIZ145"/>
      <c r="AJA145"/>
      <c r="AJB145"/>
      <c r="AJC145"/>
      <c r="AJD145"/>
      <c r="AJE145"/>
      <c r="AJF145"/>
      <c r="AJG145"/>
      <c r="AJH145"/>
      <c r="AJI145"/>
      <c r="AJJ145"/>
      <c r="AJK145"/>
      <c r="AJL145"/>
      <c r="AJM145"/>
      <c r="AJN145"/>
      <c r="AJO145"/>
      <c r="AJP145"/>
      <c r="AJQ145"/>
      <c r="AJR145"/>
      <c r="AJS145"/>
      <c r="AJT145"/>
      <c r="AJU145"/>
      <c r="AJV145"/>
      <c r="AJW145"/>
      <c r="AJX145"/>
      <c r="AJY145"/>
      <c r="AJZ145"/>
      <c r="AKA145"/>
      <c r="AKB145"/>
      <c r="AKC145"/>
      <c r="AKD145"/>
      <c r="AKE145"/>
      <c r="AKF145"/>
      <c r="AKG145"/>
      <c r="AKH145"/>
      <c r="AKI145"/>
      <c r="AKJ145"/>
      <c r="AKK145"/>
      <c r="AKL145"/>
      <c r="AKM145"/>
      <c r="AKN145"/>
      <c r="AKO145"/>
      <c r="AKP145"/>
      <c r="AKQ145"/>
      <c r="AKR145"/>
      <c r="AKS145"/>
      <c r="AKT145"/>
      <c r="AKU145"/>
      <c r="AKV145"/>
      <c r="AKW145"/>
      <c r="AKX145"/>
      <c r="AKY145"/>
      <c r="AKZ145"/>
      <c r="ALA145"/>
      <c r="ALB145"/>
      <c r="ALC145"/>
      <c r="ALD145"/>
      <c r="ALE145"/>
      <c r="ALF145"/>
      <c r="ALG145"/>
      <c r="ALH145"/>
      <c r="ALI145"/>
      <c r="ALJ145"/>
      <c r="ALK145"/>
      <c r="ALL145"/>
      <c r="ALM145"/>
      <c r="ALN145"/>
      <c r="ALO145"/>
      <c r="ALP145"/>
      <c r="ALQ145"/>
    </row>
    <row r="146" spans="1:1005" s="80" customFormat="1" hidden="1" x14ac:dyDescent="0.25">
      <c r="A146" s="30" t="s">
        <v>162</v>
      </c>
      <c r="B146" s="13">
        <v>60644129780</v>
      </c>
      <c r="C146" s="14" t="s">
        <v>163</v>
      </c>
      <c r="D146" s="101"/>
      <c r="E146" s="10" t="s">
        <v>15</v>
      </c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  <c r="OF146"/>
      <c r="OG146"/>
      <c r="OH146"/>
      <c r="OI146"/>
      <c r="OJ146"/>
      <c r="OK146"/>
      <c r="OL146"/>
      <c r="OM146"/>
      <c r="ON146"/>
      <c r="OO146"/>
      <c r="OP146"/>
      <c r="OQ146"/>
      <c r="OR146"/>
      <c r="OS146"/>
      <c r="OT146"/>
      <c r="OU146"/>
      <c r="OV146"/>
      <c r="OW146"/>
      <c r="OX146"/>
      <c r="OY146"/>
      <c r="OZ146"/>
      <c r="PA146"/>
      <c r="PB146"/>
      <c r="PC146"/>
      <c r="PD146"/>
      <c r="PE146"/>
      <c r="PF146"/>
      <c r="PG146"/>
      <c r="PH146"/>
      <c r="PI146"/>
      <c r="PJ146"/>
      <c r="PK146"/>
      <c r="PL146"/>
      <c r="PM146"/>
      <c r="PN146"/>
      <c r="PO146"/>
      <c r="PP146"/>
      <c r="PQ146"/>
      <c r="PR146"/>
      <c r="PS146"/>
      <c r="PT146"/>
      <c r="PU146"/>
      <c r="PV146"/>
      <c r="PW146"/>
      <c r="PX146"/>
      <c r="PY146"/>
      <c r="PZ146"/>
      <c r="QA146"/>
      <c r="QB146"/>
      <c r="QC146"/>
      <c r="QD146"/>
      <c r="QE146"/>
      <c r="QF146"/>
      <c r="QG146"/>
      <c r="QH146"/>
      <c r="QI146"/>
      <c r="QJ146"/>
      <c r="QK146"/>
      <c r="QL146"/>
      <c r="QM146"/>
      <c r="QN146"/>
      <c r="QO146"/>
      <c r="QP146"/>
      <c r="QQ146"/>
      <c r="QR146"/>
      <c r="QS146"/>
      <c r="QT146"/>
      <c r="QU146"/>
      <c r="QV146"/>
      <c r="QW146"/>
      <c r="QX146"/>
      <c r="QY146"/>
      <c r="QZ146"/>
      <c r="RA146"/>
      <c r="RB146"/>
      <c r="RC146"/>
      <c r="RD146"/>
      <c r="RE146"/>
      <c r="RF146"/>
      <c r="RG146"/>
      <c r="RH146"/>
      <c r="RI146"/>
      <c r="RJ146"/>
      <c r="RK146"/>
      <c r="RL146"/>
      <c r="RM146"/>
      <c r="RN146"/>
      <c r="RO146"/>
      <c r="RP146"/>
      <c r="RQ146"/>
      <c r="RR146"/>
      <c r="RS146"/>
      <c r="RT146"/>
      <c r="RU146"/>
      <c r="RV146"/>
      <c r="RW146"/>
      <c r="RX146"/>
      <c r="RY146"/>
      <c r="RZ146"/>
      <c r="SA146"/>
      <c r="SB146"/>
      <c r="SC146"/>
      <c r="SD146"/>
      <c r="SE146"/>
      <c r="SF146"/>
      <c r="SG146"/>
      <c r="SH146"/>
      <c r="SI146"/>
      <c r="SJ146"/>
      <c r="SK146"/>
      <c r="SL146"/>
      <c r="SM146"/>
      <c r="SN146"/>
      <c r="SO146"/>
      <c r="SP146"/>
      <c r="SQ146"/>
      <c r="SR146"/>
      <c r="SS146"/>
      <c r="ST146"/>
      <c r="SU146"/>
      <c r="SV146"/>
      <c r="SW146"/>
      <c r="SX146"/>
      <c r="SY146"/>
      <c r="SZ146"/>
      <c r="TA146"/>
      <c r="TB146"/>
      <c r="TC146"/>
      <c r="TD146"/>
      <c r="TE146"/>
      <c r="TF146"/>
      <c r="TG146"/>
      <c r="TH146"/>
      <c r="TI146"/>
      <c r="TJ146"/>
      <c r="TK146"/>
      <c r="TL146"/>
      <c r="TM146"/>
      <c r="TN146"/>
      <c r="TO146"/>
      <c r="TP146"/>
      <c r="TQ146"/>
      <c r="TR146"/>
      <c r="TS146"/>
      <c r="TT146"/>
      <c r="TU146"/>
      <c r="TV146"/>
      <c r="TW146"/>
      <c r="TX146"/>
      <c r="TY146"/>
      <c r="TZ146"/>
      <c r="UA146"/>
      <c r="UB146"/>
      <c r="UC146"/>
      <c r="UD146"/>
      <c r="UE146"/>
      <c r="UF146"/>
      <c r="UG146"/>
      <c r="UH146"/>
      <c r="UI146"/>
      <c r="UJ146"/>
      <c r="UK146"/>
      <c r="UL146"/>
      <c r="UM146"/>
      <c r="UN146"/>
      <c r="UO146"/>
      <c r="UP146"/>
      <c r="UQ146"/>
      <c r="UR146"/>
      <c r="US146"/>
      <c r="UT146"/>
      <c r="UU146"/>
      <c r="UV146"/>
      <c r="UW146"/>
      <c r="UX146"/>
      <c r="UY146"/>
      <c r="UZ146"/>
      <c r="VA146"/>
      <c r="VB146"/>
      <c r="VC146"/>
      <c r="VD146"/>
      <c r="VE146"/>
      <c r="VF146"/>
      <c r="VG146"/>
      <c r="VH146"/>
      <c r="VI146"/>
      <c r="VJ146"/>
      <c r="VK146"/>
      <c r="VL146"/>
      <c r="VM146"/>
      <c r="VN146"/>
      <c r="VO146"/>
      <c r="VP146"/>
      <c r="VQ146"/>
      <c r="VR146"/>
      <c r="VS146"/>
      <c r="VT146"/>
      <c r="VU146"/>
      <c r="VV146"/>
      <c r="VW146"/>
      <c r="VX146"/>
      <c r="VY146"/>
      <c r="VZ146"/>
      <c r="WA146"/>
      <c r="WB146"/>
      <c r="WC146"/>
      <c r="WD146"/>
      <c r="WE146"/>
      <c r="WF146"/>
      <c r="WG146"/>
      <c r="WH146"/>
      <c r="WI146"/>
      <c r="WJ146"/>
      <c r="WK146"/>
      <c r="WL146"/>
      <c r="WM146"/>
      <c r="WN146"/>
      <c r="WO146"/>
      <c r="WP146"/>
      <c r="WQ146"/>
      <c r="WR146"/>
      <c r="WS146"/>
      <c r="WT146"/>
      <c r="WU146"/>
      <c r="WV146"/>
      <c r="WW146"/>
      <c r="WX146"/>
      <c r="WY146"/>
      <c r="WZ146"/>
      <c r="XA146"/>
      <c r="XB146"/>
      <c r="XC146"/>
      <c r="XD146"/>
      <c r="XE146"/>
      <c r="XF146"/>
      <c r="XG146"/>
      <c r="XH146"/>
      <c r="XI146"/>
      <c r="XJ146"/>
      <c r="XK146"/>
      <c r="XL146"/>
      <c r="XM146"/>
      <c r="XN146"/>
      <c r="XO146"/>
      <c r="XP146"/>
      <c r="XQ146"/>
      <c r="XR146"/>
      <c r="XS146"/>
      <c r="XT146"/>
      <c r="XU146"/>
      <c r="XV146"/>
      <c r="XW146"/>
      <c r="XX146"/>
      <c r="XY146"/>
      <c r="XZ146"/>
      <c r="YA146"/>
      <c r="YB146"/>
      <c r="YC146"/>
      <c r="YD146"/>
      <c r="YE146"/>
      <c r="YF146"/>
      <c r="YG146"/>
      <c r="YH146"/>
      <c r="YI146"/>
      <c r="YJ146"/>
      <c r="YK146"/>
      <c r="YL146"/>
      <c r="YM146"/>
      <c r="YN146"/>
      <c r="YO146"/>
      <c r="YP146"/>
      <c r="YQ146"/>
      <c r="YR146"/>
      <c r="YS146"/>
      <c r="YT146"/>
      <c r="YU146"/>
      <c r="YV146"/>
      <c r="YW146"/>
      <c r="YX146"/>
      <c r="YY146"/>
      <c r="YZ146"/>
      <c r="ZA146"/>
      <c r="ZB146"/>
      <c r="ZC146"/>
      <c r="ZD146"/>
      <c r="ZE146"/>
      <c r="ZF146"/>
      <c r="ZG146"/>
      <c r="ZH146"/>
      <c r="ZI146"/>
      <c r="ZJ146"/>
      <c r="ZK146"/>
      <c r="ZL146"/>
      <c r="ZM146"/>
      <c r="ZN146"/>
      <c r="ZO146"/>
      <c r="ZP146"/>
      <c r="ZQ146"/>
      <c r="ZR146"/>
      <c r="ZS146"/>
      <c r="ZT146"/>
      <c r="ZU146"/>
      <c r="ZV146"/>
      <c r="ZW146"/>
      <c r="ZX146"/>
      <c r="ZY146"/>
      <c r="ZZ146"/>
      <c r="AAA146"/>
      <c r="AAB146"/>
      <c r="AAC146"/>
      <c r="AAD146"/>
      <c r="AAE146"/>
      <c r="AAF146"/>
      <c r="AAG146"/>
      <c r="AAH146"/>
      <c r="AAI146"/>
      <c r="AAJ146"/>
      <c r="AAK146"/>
      <c r="AAL146"/>
      <c r="AAM146"/>
      <c r="AAN146"/>
      <c r="AAO146"/>
      <c r="AAP146"/>
      <c r="AAQ146"/>
      <c r="AAR146"/>
      <c r="AAS146"/>
      <c r="AAT146"/>
      <c r="AAU146"/>
      <c r="AAV146"/>
      <c r="AAW146"/>
      <c r="AAX146"/>
      <c r="AAY146"/>
      <c r="AAZ146"/>
      <c r="ABA146"/>
      <c r="ABB146"/>
      <c r="ABC146"/>
      <c r="ABD146"/>
      <c r="ABE146"/>
      <c r="ABF146"/>
      <c r="ABG146"/>
      <c r="ABH146"/>
      <c r="ABI146"/>
      <c r="ABJ146"/>
      <c r="ABK146"/>
      <c r="ABL146"/>
      <c r="ABM146"/>
      <c r="ABN146"/>
      <c r="ABO146"/>
      <c r="ABP146"/>
      <c r="ABQ146"/>
      <c r="ABR146"/>
      <c r="ABS146"/>
      <c r="ABT146"/>
      <c r="ABU146"/>
      <c r="ABV146"/>
      <c r="ABW146"/>
      <c r="ABX146"/>
      <c r="ABY146"/>
      <c r="ABZ146"/>
      <c r="ACA146"/>
      <c r="ACB146"/>
      <c r="ACC146"/>
      <c r="ACD146"/>
      <c r="ACE146"/>
      <c r="ACF146"/>
      <c r="ACG146"/>
      <c r="ACH146"/>
      <c r="ACI146"/>
      <c r="ACJ146"/>
      <c r="ACK146"/>
      <c r="ACL146"/>
      <c r="ACM146"/>
      <c r="ACN146"/>
      <c r="ACO146"/>
      <c r="ACP146"/>
      <c r="ACQ146"/>
      <c r="ACR146"/>
      <c r="ACS146"/>
      <c r="ACT146"/>
      <c r="ACU146"/>
      <c r="ACV146"/>
      <c r="ACW146"/>
      <c r="ACX146"/>
      <c r="ACY146"/>
      <c r="ACZ146"/>
      <c r="ADA146"/>
      <c r="ADB146"/>
      <c r="ADC146"/>
      <c r="ADD146"/>
      <c r="ADE146"/>
      <c r="ADF146"/>
      <c r="ADG146"/>
      <c r="ADH146"/>
      <c r="ADI146"/>
      <c r="ADJ146"/>
      <c r="ADK146"/>
      <c r="ADL146"/>
      <c r="ADM146"/>
      <c r="ADN146"/>
      <c r="ADO146"/>
      <c r="ADP146"/>
      <c r="ADQ146"/>
      <c r="ADR146"/>
      <c r="ADS146"/>
      <c r="ADT146"/>
      <c r="ADU146"/>
      <c r="ADV146"/>
      <c r="ADW146"/>
      <c r="ADX146"/>
      <c r="ADY146"/>
      <c r="ADZ146"/>
      <c r="AEA146"/>
      <c r="AEB146"/>
      <c r="AEC146"/>
      <c r="AED146"/>
      <c r="AEE146"/>
      <c r="AEF146"/>
      <c r="AEG146"/>
      <c r="AEH146"/>
      <c r="AEI146"/>
      <c r="AEJ146"/>
      <c r="AEK146"/>
      <c r="AEL146"/>
      <c r="AEM146"/>
      <c r="AEN146"/>
      <c r="AEO146"/>
      <c r="AEP146"/>
      <c r="AEQ146"/>
      <c r="AER146"/>
      <c r="AES146"/>
      <c r="AET146"/>
      <c r="AEU146"/>
      <c r="AEV146"/>
      <c r="AEW146"/>
      <c r="AEX146"/>
      <c r="AEY146"/>
      <c r="AEZ146"/>
      <c r="AFA146"/>
      <c r="AFB146"/>
      <c r="AFC146"/>
      <c r="AFD146"/>
      <c r="AFE146"/>
      <c r="AFF146"/>
      <c r="AFG146"/>
      <c r="AFH146"/>
      <c r="AFI146"/>
      <c r="AFJ146"/>
      <c r="AFK146"/>
      <c r="AFL146"/>
      <c r="AFM146"/>
      <c r="AFN146"/>
      <c r="AFO146"/>
      <c r="AFP146"/>
      <c r="AFQ146"/>
      <c r="AFR146"/>
      <c r="AFS146"/>
      <c r="AFT146"/>
      <c r="AFU146"/>
      <c r="AFV146"/>
      <c r="AFW146"/>
      <c r="AFX146"/>
      <c r="AFY146"/>
      <c r="AFZ146"/>
      <c r="AGA146"/>
      <c r="AGB146"/>
      <c r="AGC146"/>
      <c r="AGD146"/>
      <c r="AGE146"/>
      <c r="AGF146"/>
      <c r="AGG146"/>
      <c r="AGH146"/>
      <c r="AGI146"/>
      <c r="AGJ146"/>
      <c r="AGK146"/>
      <c r="AGL146"/>
      <c r="AGM146"/>
      <c r="AGN146"/>
      <c r="AGO146"/>
      <c r="AGP146"/>
      <c r="AGQ146"/>
      <c r="AGR146"/>
      <c r="AGS146"/>
      <c r="AGT146"/>
      <c r="AGU146"/>
      <c r="AGV146"/>
      <c r="AGW146"/>
      <c r="AGX146"/>
      <c r="AGY146"/>
      <c r="AGZ146"/>
      <c r="AHA146"/>
      <c r="AHB146"/>
      <c r="AHC146"/>
      <c r="AHD146"/>
      <c r="AHE146"/>
      <c r="AHF146"/>
      <c r="AHG146"/>
      <c r="AHH146"/>
      <c r="AHI146"/>
      <c r="AHJ146"/>
      <c r="AHK146"/>
      <c r="AHL146"/>
      <c r="AHM146"/>
      <c r="AHN146"/>
      <c r="AHO146"/>
      <c r="AHP146"/>
      <c r="AHQ146"/>
      <c r="AHR146"/>
      <c r="AHS146"/>
      <c r="AHT146"/>
      <c r="AHU146"/>
      <c r="AHV146"/>
      <c r="AHW146"/>
      <c r="AHX146"/>
      <c r="AHY146"/>
      <c r="AHZ146"/>
      <c r="AIA146"/>
      <c r="AIB146"/>
      <c r="AIC146"/>
      <c r="AID146"/>
      <c r="AIE146"/>
      <c r="AIF146"/>
      <c r="AIG146"/>
      <c r="AIH146"/>
      <c r="AII146"/>
      <c r="AIJ146"/>
      <c r="AIK146"/>
      <c r="AIL146"/>
      <c r="AIM146"/>
      <c r="AIN146"/>
      <c r="AIO146"/>
      <c r="AIP146"/>
      <c r="AIQ146"/>
      <c r="AIR146"/>
      <c r="AIS146"/>
      <c r="AIT146"/>
      <c r="AIU146"/>
      <c r="AIV146"/>
      <c r="AIW146"/>
      <c r="AIX146"/>
      <c r="AIY146"/>
      <c r="AIZ146"/>
      <c r="AJA146"/>
      <c r="AJB146"/>
      <c r="AJC146"/>
      <c r="AJD146"/>
      <c r="AJE146"/>
      <c r="AJF146"/>
      <c r="AJG146"/>
      <c r="AJH146"/>
      <c r="AJI146"/>
      <c r="AJJ146"/>
      <c r="AJK146"/>
      <c r="AJL146"/>
      <c r="AJM146"/>
      <c r="AJN146"/>
      <c r="AJO146"/>
      <c r="AJP146"/>
      <c r="AJQ146"/>
      <c r="AJR146"/>
      <c r="AJS146"/>
      <c r="AJT146"/>
      <c r="AJU146"/>
      <c r="AJV146"/>
      <c r="AJW146"/>
      <c r="AJX146"/>
      <c r="AJY146"/>
      <c r="AJZ146"/>
      <c r="AKA146"/>
      <c r="AKB146"/>
      <c r="AKC146"/>
      <c r="AKD146"/>
      <c r="AKE146"/>
      <c r="AKF146"/>
      <c r="AKG146"/>
      <c r="AKH146"/>
      <c r="AKI146"/>
      <c r="AKJ146"/>
      <c r="AKK146"/>
      <c r="AKL146"/>
      <c r="AKM146"/>
      <c r="AKN146"/>
      <c r="AKO146"/>
      <c r="AKP146"/>
      <c r="AKQ146"/>
      <c r="AKR146"/>
      <c r="AKS146"/>
      <c r="AKT146"/>
      <c r="AKU146"/>
      <c r="AKV146"/>
      <c r="AKW146"/>
      <c r="AKX146"/>
      <c r="AKY146"/>
      <c r="AKZ146"/>
      <c r="ALA146"/>
      <c r="ALB146"/>
      <c r="ALC146"/>
      <c r="ALD146"/>
      <c r="ALE146"/>
      <c r="ALF146"/>
      <c r="ALG146"/>
      <c r="ALH146"/>
      <c r="ALI146"/>
      <c r="ALJ146"/>
      <c r="ALK146"/>
      <c r="ALL146"/>
      <c r="ALM146"/>
      <c r="ALN146"/>
      <c r="ALO146"/>
      <c r="ALP146"/>
      <c r="ALQ146"/>
    </row>
    <row r="147" spans="1:1005" s="80" customFormat="1" hidden="1" x14ac:dyDescent="0.25">
      <c r="A147" s="30" t="s">
        <v>55</v>
      </c>
      <c r="B147" s="13" t="s">
        <v>69</v>
      </c>
      <c r="C147" s="14" t="s">
        <v>10</v>
      </c>
      <c r="D147" s="101"/>
      <c r="E147" s="10" t="s">
        <v>12</v>
      </c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  <c r="ABW147"/>
      <c r="ABX147"/>
      <c r="ABY147"/>
      <c r="ABZ147"/>
      <c r="ACA147"/>
      <c r="ACB147"/>
      <c r="ACC147"/>
      <c r="ACD147"/>
      <c r="ACE147"/>
      <c r="ACF147"/>
      <c r="ACG147"/>
      <c r="ACH147"/>
      <c r="ACI147"/>
      <c r="ACJ147"/>
      <c r="ACK147"/>
      <c r="ACL147"/>
      <c r="ACM147"/>
      <c r="ACN147"/>
      <c r="ACO147"/>
      <c r="ACP147"/>
      <c r="ACQ147"/>
      <c r="ACR147"/>
      <c r="ACS147"/>
      <c r="ACT147"/>
      <c r="ACU147"/>
      <c r="ACV147"/>
      <c r="ACW147"/>
      <c r="ACX147"/>
      <c r="ACY147"/>
      <c r="ACZ147"/>
      <c r="ADA147"/>
      <c r="ADB147"/>
      <c r="ADC147"/>
      <c r="ADD147"/>
      <c r="ADE147"/>
      <c r="ADF147"/>
      <c r="ADG147"/>
      <c r="ADH147"/>
      <c r="ADI147"/>
      <c r="ADJ147"/>
      <c r="ADK147"/>
      <c r="ADL147"/>
      <c r="ADM147"/>
      <c r="ADN147"/>
      <c r="ADO147"/>
      <c r="ADP147"/>
      <c r="ADQ147"/>
      <c r="ADR147"/>
      <c r="ADS147"/>
      <c r="ADT147"/>
      <c r="ADU147"/>
      <c r="ADV147"/>
      <c r="ADW147"/>
      <c r="ADX147"/>
      <c r="ADY147"/>
      <c r="ADZ147"/>
      <c r="AEA147"/>
      <c r="AEB147"/>
      <c r="AEC147"/>
      <c r="AED147"/>
      <c r="AEE147"/>
      <c r="AEF147"/>
      <c r="AEG147"/>
      <c r="AEH147"/>
      <c r="AEI147"/>
      <c r="AEJ147"/>
      <c r="AEK147"/>
      <c r="AEL147"/>
      <c r="AEM147"/>
      <c r="AEN147"/>
      <c r="AEO147"/>
      <c r="AEP147"/>
      <c r="AEQ147"/>
      <c r="AER147"/>
      <c r="AES147"/>
      <c r="AET147"/>
      <c r="AEU147"/>
      <c r="AEV147"/>
      <c r="AEW147"/>
      <c r="AEX147"/>
      <c r="AEY147"/>
      <c r="AEZ147"/>
      <c r="AFA147"/>
      <c r="AFB147"/>
      <c r="AFC147"/>
      <c r="AFD147"/>
      <c r="AFE147"/>
      <c r="AFF147"/>
      <c r="AFG147"/>
      <c r="AFH147"/>
      <c r="AFI147"/>
      <c r="AFJ147"/>
      <c r="AFK147"/>
      <c r="AFL147"/>
      <c r="AFM147"/>
      <c r="AFN147"/>
      <c r="AFO147"/>
      <c r="AFP147"/>
      <c r="AFQ147"/>
      <c r="AFR147"/>
      <c r="AFS147"/>
      <c r="AFT147"/>
      <c r="AFU147"/>
      <c r="AFV147"/>
      <c r="AFW147"/>
      <c r="AFX147"/>
      <c r="AFY147"/>
      <c r="AFZ147"/>
      <c r="AGA147"/>
      <c r="AGB147"/>
      <c r="AGC147"/>
      <c r="AGD147"/>
      <c r="AGE147"/>
      <c r="AGF147"/>
      <c r="AGG147"/>
      <c r="AGH147"/>
      <c r="AGI147"/>
      <c r="AGJ147"/>
      <c r="AGK147"/>
      <c r="AGL147"/>
      <c r="AGM147"/>
      <c r="AGN147"/>
      <c r="AGO147"/>
      <c r="AGP147"/>
      <c r="AGQ147"/>
      <c r="AGR147"/>
      <c r="AGS147"/>
      <c r="AGT147"/>
      <c r="AGU147"/>
      <c r="AGV147"/>
      <c r="AGW147"/>
      <c r="AGX147"/>
      <c r="AGY147"/>
      <c r="AGZ147"/>
      <c r="AHA147"/>
      <c r="AHB147"/>
      <c r="AHC147"/>
      <c r="AHD147"/>
      <c r="AHE147"/>
      <c r="AHF147"/>
      <c r="AHG147"/>
      <c r="AHH147"/>
      <c r="AHI147"/>
      <c r="AHJ147"/>
      <c r="AHK147"/>
      <c r="AHL147"/>
      <c r="AHM147"/>
      <c r="AHN147"/>
      <c r="AHO147"/>
      <c r="AHP147"/>
      <c r="AHQ147"/>
      <c r="AHR147"/>
      <c r="AHS147"/>
      <c r="AHT147"/>
      <c r="AHU147"/>
      <c r="AHV147"/>
      <c r="AHW147"/>
      <c r="AHX147"/>
      <c r="AHY147"/>
      <c r="AHZ147"/>
      <c r="AIA147"/>
      <c r="AIB147"/>
      <c r="AIC147"/>
      <c r="AID147"/>
      <c r="AIE147"/>
      <c r="AIF147"/>
      <c r="AIG147"/>
      <c r="AIH147"/>
      <c r="AII147"/>
      <c r="AIJ147"/>
      <c r="AIK147"/>
      <c r="AIL147"/>
      <c r="AIM147"/>
      <c r="AIN147"/>
      <c r="AIO147"/>
      <c r="AIP147"/>
      <c r="AIQ147"/>
      <c r="AIR147"/>
      <c r="AIS147"/>
      <c r="AIT147"/>
      <c r="AIU147"/>
      <c r="AIV147"/>
      <c r="AIW147"/>
      <c r="AIX147"/>
      <c r="AIY147"/>
      <c r="AIZ147"/>
      <c r="AJA147"/>
      <c r="AJB147"/>
      <c r="AJC147"/>
      <c r="AJD147"/>
      <c r="AJE147"/>
      <c r="AJF147"/>
      <c r="AJG147"/>
      <c r="AJH147"/>
      <c r="AJI147"/>
      <c r="AJJ147"/>
      <c r="AJK147"/>
      <c r="AJL147"/>
      <c r="AJM147"/>
      <c r="AJN147"/>
      <c r="AJO147"/>
      <c r="AJP147"/>
      <c r="AJQ147"/>
      <c r="AJR147"/>
      <c r="AJS147"/>
      <c r="AJT147"/>
      <c r="AJU147"/>
      <c r="AJV147"/>
      <c r="AJW147"/>
      <c r="AJX147"/>
      <c r="AJY147"/>
      <c r="AJZ147"/>
      <c r="AKA147"/>
      <c r="AKB147"/>
      <c r="AKC147"/>
      <c r="AKD147"/>
      <c r="AKE147"/>
      <c r="AKF147"/>
      <c r="AKG147"/>
      <c r="AKH147"/>
      <c r="AKI147"/>
      <c r="AKJ147"/>
      <c r="AKK147"/>
      <c r="AKL147"/>
      <c r="AKM147"/>
      <c r="AKN147"/>
      <c r="AKO147"/>
      <c r="AKP147"/>
      <c r="AKQ147"/>
      <c r="AKR147"/>
      <c r="AKS147"/>
      <c r="AKT147"/>
      <c r="AKU147"/>
      <c r="AKV147"/>
      <c r="AKW147"/>
      <c r="AKX147"/>
      <c r="AKY147"/>
      <c r="AKZ147"/>
      <c r="ALA147"/>
      <c r="ALB147"/>
      <c r="ALC147"/>
      <c r="ALD147"/>
      <c r="ALE147"/>
      <c r="ALF147"/>
      <c r="ALG147"/>
      <c r="ALH147"/>
      <c r="ALI147"/>
      <c r="ALJ147"/>
      <c r="ALK147"/>
      <c r="ALL147"/>
      <c r="ALM147"/>
      <c r="ALN147"/>
      <c r="ALO147"/>
      <c r="ALP147"/>
      <c r="ALQ147"/>
    </row>
    <row r="148" spans="1:1005" s="80" customFormat="1" hidden="1" x14ac:dyDescent="0.25">
      <c r="A148" s="30" t="s">
        <v>55</v>
      </c>
      <c r="B148" s="13" t="s">
        <v>69</v>
      </c>
      <c r="C148" s="14" t="s">
        <v>10</v>
      </c>
      <c r="D148" s="101"/>
      <c r="E148" s="10" t="s">
        <v>16</v>
      </c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  <c r="ABW148"/>
      <c r="ABX148"/>
      <c r="ABY148"/>
      <c r="ABZ148"/>
      <c r="ACA148"/>
      <c r="ACB148"/>
      <c r="ACC148"/>
      <c r="ACD148"/>
      <c r="ACE148"/>
      <c r="ACF148"/>
      <c r="ACG148"/>
      <c r="ACH148"/>
      <c r="ACI148"/>
      <c r="ACJ148"/>
      <c r="ACK148"/>
      <c r="ACL148"/>
      <c r="ACM148"/>
      <c r="ACN148"/>
      <c r="ACO148"/>
      <c r="ACP148"/>
      <c r="ACQ148"/>
      <c r="ACR148"/>
      <c r="ACS148"/>
      <c r="ACT148"/>
      <c r="ACU148"/>
      <c r="ACV148"/>
      <c r="ACW148"/>
      <c r="ACX148"/>
      <c r="ACY148"/>
      <c r="ACZ148"/>
      <c r="ADA148"/>
      <c r="ADB148"/>
      <c r="ADC148"/>
      <c r="ADD148"/>
      <c r="ADE148"/>
      <c r="ADF148"/>
      <c r="ADG148"/>
      <c r="ADH148"/>
      <c r="ADI148"/>
      <c r="ADJ148"/>
      <c r="ADK148"/>
      <c r="ADL148"/>
      <c r="ADM148"/>
      <c r="ADN148"/>
      <c r="ADO148"/>
      <c r="ADP148"/>
      <c r="ADQ148"/>
      <c r="ADR148"/>
      <c r="ADS148"/>
      <c r="ADT148"/>
      <c r="ADU148"/>
      <c r="ADV148"/>
      <c r="ADW148"/>
      <c r="ADX148"/>
      <c r="ADY148"/>
      <c r="ADZ148"/>
      <c r="AEA148"/>
      <c r="AEB148"/>
      <c r="AEC148"/>
      <c r="AED148"/>
      <c r="AEE148"/>
      <c r="AEF148"/>
      <c r="AEG148"/>
      <c r="AEH148"/>
      <c r="AEI148"/>
      <c r="AEJ148"/>
      <c r="AEK148"/>
      <c r="AEL148"/>
      <c r="AEM148"/>
      <c r="AEN148"/>
      <c r="AEO148"/>
      <c r="AEP148"/>
      <c r="AEQ148"/>
      <c r="AER148"/>
      <c r="AES148"/>
      <c r="AET148"/>
      <c r="AEU148"/>
      <c r="AEV148"/>
      <c r="AEW148"/>
      <c r="AEX148"/>
      <c r="AEY148"/>
      <c r="AEZ148"/>
      <c r="AFA148"/>
      <c r="AFB148"/>
      <c r="AFC148"/>
      <c r="AFD148"/>
      <c r="AFE148"/>
      <c r="AFF148"/>
      <c r="AFG148"/>
      <c r="AFH148"/>
      <c r="AFI148"/>
      <c r="AFJ148"/>
      <c r="AFK148"/>
      <c r="AFL148"/>
      <c r="AFM148"/>
      <c r="AFN148"/>
      <c r="AFO148"/>
      <c r="AFP148"/>
      <c r="AFQ148"/>
      <c r="AFR148"/>
      <c r="AFS148"/>
      <c r="AFT148"/>
      <c r="AFU148"/>
      <c r="AFV148"/>
      <c r="AFW148"/>
      <c r="AFX148"/>
      <c r="AFY148"/>
      <c r="AFZ148"/>
      <c r="AGA148"/>
      <c r="AGB148"/>
      <c r="AGC148"/>
      <c r="AGD148"/>
      <c r="AGE148"/>
      <c r="AGF148"/>
      <c r="AGG148"/>
      <c r="AGH148"/>
      <c r="AGI148"/>
      <c r="AGJ148"/>
      <c r="AGK148"/>
      <c r="AGL148"/>
      <c r="AGM148"/>
      <c r="AGN148"/>
      <c r="AGO148"/>
      <c r="AGP148"/>
      <c r="AGQ148"/>
      <c r="AGR148"/>
      <c r="AGS148"/>
      <c r="AGT148"/>
      <c r="AGU148"/>
      <c r="AGV148"/>
      <c r="AGW148"/>
      <c r="AGX148"/>
      <c r="AGY148"/>
      <c r="AGZ148"/>
      <c r="AHA148"/>
      <c r="AHB148"/>
      <c r="AHC148"/>
      <c r="AHD148"/>
      <c r="AHE148"/>
      <c r="AHF148"/>
      <c r="AHG148"/>
      <c r="AHH148"/>
      <c r="AHI148"/>
      <c r="AHJ148"/>
      <c r="AHK148"/>
      <c r="AHL148"/>
      <c r="AHM148"/>
      <c r="AHN148"/>
      <c r="AHO148"/>
      <c r="AHP148"/>
      <c r="AHQ148"/>
      <c r="AHR148"/>
      <c r="AHS148"/>
      <c r="AHT148"/>
      <c r="AHU148"/>
      <c r="AHV148"/>
      <c r="AHW148"/>
      <c r="AHX148"/>
      <c r="AHY148"/>
      <c r="AHZ148"/>
      <c r="AIA148"/>
      <c r="AIB148"/>
      <c r="AIC148"/>
      <c r="AID148"/>
      <c r="AIE148"/>
      <c r="AIF148"/>
      <c r="AIG148"/>
      <c r="AIH148"/>
      <c r="AII148"/>
      <c r="AIJ148"/>
      <c r="AIK148"/>
      <c r="AIL148"/>
      <c r="AIM148"/>
      <c r="AIN148"/>
      <c r="AIO148"/>
      <c r="AIP148"/>
      <c r="AIQ148"/>
      <c r="AIR148"/>
      <c r="AIS148"/>
      <c r="AIT148"/>
      <c r="AIU148"/>
      <c r="AIV148"/>
      <c r="AIW148"/>
      <c r="AIX148"/>
      <c r="AIY148"/>
      <c r="AIZ148"/>
      <c r="AJA148"/>
      <c r="AJB148"/>
      <c r="AJC148"/>
      <c r="AJD148"/>
      <c r="AJE148"/>
      <c r="AJF148"/>
      <c r="AJG148"/>
      <c r="AJH148"/>
      <c r="AJI148"/>
      <c r="AJJ148"/>
      <c r="AJK148"/>
      <c r="AJL148"/>
      <c r="AJM148"/>
      <c r="AJN148"/>
      <c r="AJO148"/>
      <c r="AJP148"/>
      <c r="AJQ148"/>
      <c r="AJR148"/>
      <c r="AJS148"/>
      <c r="AJT148"/>
      <c r="AJU148"/>
      <c r="AJV148"/>
      <c r="AJW148"/>
      <c r="AJX148"/>
      <c r="AJY148"/>
      <c r="AJZ148"/>
      <c r="AKA148"/>
      <c r="AKB148"/>
      <c r="AKC148"/>
      <c r="AKD148"/>
      <c r="AKE148"/>
      <c r="AKF148"/>
      <c r="AKG148"/>
      <c r="AKH148"/>
      <c r="AKI148"/>
      <c r="AKJ148"/>
      <c r="AKK148"/>
      <c r="AKL148"/>
      <c r="AKM148"/>
      <c r="AKN148"/>
      <c r="AKO148"/>
      <c r="AKP148"/>
      <c r="AKQ148"/>
      <c r="AKR148"/>
      <c r="AKS148"/>
      <c r="AKT148"/>
      <c r="AKU148"/>
      <c r="AKV148"/>
      <c r="AKW148"/>
      <c r="AKX148"/>
      <c r="AKY148"/>
      <c r="AKZ148"/>
      <c r="ALA148"/>
      <c r="ALB148"/>
      <c r="ALC148"/>
      <c r="ALD148"/>
      <c r="ALE148"/>
      <c r="ALF148"/>
      <c r="ALG148"/>
      <c r="ALH148"/>
      <c r="ALI148"/>
      <c r="ALJ148"/>
      <c r="ALK148"/>
      <c r="ALL148"/>
      <c r="ALM148"/>
      <c r="ALN148"/>
      <c r="ALO148"/>
      <c r="ALP148"/>
      <c r="ALQ148"/>
    </row>
    <row r="149" spans="1:1005" s="80" customFormat="1" hidden="1" x14ac:dyDescent="0.25">
      <c r="A149" s="30" t="s">
        <v>110</v>
      </c>
      <c r="B149" s="13"/>
      <c r="C149" s="14"/>
      <c r="D149" s="101"/>
      <c r="E149" s="10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  <c r="ABW149"/>
      <c r="ABX149"/>
      <c r="ABY149"/>
      <c r="ABZ149"/>
      <c r="ACA149"/>
      <c r="ACB149"/>
      <c r="ACC149"/>
      <c r="ACD149"/>
      <c r="ACE149"/>
      <c r="ACF149"/>
      <c r="ACG149"/>
      <c r="ACH149"/>
      <c r="ACI149"/>
      <c r="ACJ149"/>
      <c r="ACK149"/>
      <c r="ACL149"/>
      <c r="ACM149"/>
      <c r="ACN149"/>
      <c r="ACO149"/>
      <c r="ACP149"/>
      <c r="ACQ149"/>
      <c r="ACR149"/>
      <c r="ACS149"/>
      <c r="ACT149"/>
      <c r="ACU149"/>
      <c r="ACV149"/>
      <c r="ACW149"/>
      <c r="ACX149"/>
      <c r="ACY149"/>
      <c r="ACZ149"/>
      <c r="ADA149"/>
      <c r="ADB149"/>
      <c r="ADC149"/>
      <c r="ADD149"/>
      <c r="ADE149"/>
      <c r="ADF149"/>
      <c r="ADG149"/>
      <c r="ADH149"/>
      <c r="ADI149"/>
      <c r="ADJ149"/>
      <c r="ADK149"/>
      <c r="ADL149"/>
      <c r="ADM149"/>
      <c r="ADN149"/>
      <c r="ADO149"/>
      <c r="ADP149"/>
      <c r="ADQ149"/>
      <c r="ADR149"/>
      <c r="ADS149"/>
      <c r="ADT149"/>
      <c r="ADU149"/>
      <c r="ADV149"/>
      <c r="ADW149"/>
      <c r="ADX149"/>
      <c r="ADY149"/>
      <c r="ADZ149"/>
      <c r="AEA149"/>
      <c r="AEB149"/>
      <c r="AEC149"/>
      <c r="AED149"/>
      <c r="AEE149"/>
      <c r="AEF149"/>
      <c r="AEG149"/>
      <c r="AEH149"/>
      <c r="AEI149"/>
      <c r="AEJ149"/>
      <c r="AEK149"/>
      <c r="AEL149"/>
      <c r="AEM149"/>
      <c r="AEN149"/>
      <c r="AEO149"/>
      <c r="AEP149"/>
      <c r="AEQ149"/>
      <c r="AER149"/>
      <c r="AES149"/>
      <c r="AET149"/>
      <c r="AEU149"/>
      <c r="AEV149"/>
      <c r="AEW149"/>
      <c r="AEX149"/>
      <c r="AEY149"/>
      <c r="AEZ149"/>
      <c r="AFA149"/>
      <c r="AFB149"/>
      <c r="AFC149"/>
      <c r="AFD149"/>
      <c r="AFE149"/>
      <c r="AFF149"/>
      <c r="AFG149"/>
      <c r="AFH149"/>
      <c r="AFI149"/>
      <c r="AFJ149"/>
      <c r="AFK149"/>
      <c r="AFL149"/>
      <c r="AFM149"/>
      <c r="AFN149"/>
      <c r="AFO149"/>
      <c r="AFP149"/>
      <c r="AFQ149"/>
      <c r="AFR149"/>
      <c r="AFS149"/>
      <c r="AFT149"/>
      <c r="AFU149"/>
      <c r="AFV149"/>
      <c r="AFW149"/>
      <c r="AFX149"/>
      <c r="AFY149"/>
      <c r="AFZ149"/>
      <c r="AGA149"/>
      <c r="AGB149"/>
      <c r="AGC149"/>
      <c r="AGD149"/>
      <c r="AGE149"/>
      <c r="AGF149"/>
      <c r="AGG149"/>
      <c r="AGH149"/>
      <c r="AGI149"/>
      <c r="AGJ149"/>
      <c r="AGK149"/>
      <c r="AGL149"/>
      <c r="AGM149"/>
      <c r="AGN149"/>
      <c r="AGO149"/>
      <c r="AGP149"/>
      <c r="AGQ149"/>
      <c r="AGR149"/>
      <c r="AGS149"/>
      <c r="AGT149"/>
      <c r="AGU149"/>
      <c r="AGV149"/>
      <c r="AGW149"/>
      <c r="AGX149"/>
      <c r="AGY149"/>
      <c r="AGZ149"/>
      <c r="AHA149"/>
      <c r="AHB149"/>
      <c r="AHC149"/>
      <c r="AHD149"/>
      <c r="AHE149"/>
      <c r="AHF149"/>
      <c r="AHG149"/>
      <c r="AHH149"/>
      <c r="AHI149"/>
      <c r="AHJ149"/>
      <c r="AHK149"/>
      <c r="AHL149"/>
      <c r="AHM149"/>
      <c r="AHN149"/>
      <c r="AHO149"/>
      <c r="AHP149"/>
      <c r="AHQ149"/>
      <c r="AHR149"/>
      <c r="AHS149"/>
      <c r="AHT149"/>
      <c r="AHU149"/>
      <c r="AHV149"/>
      <c r="AHW149"/>
      <c r="AHX149"/>
      <c r="AHY149"/>
      <c r="AHZ149"/>
      <c r="AIA149"/>
      <c r="AIB149"/>
      <c r="AIC149"/>
      <c r="AID149"/>
      <c r="AIE149"/>
      <c r="AIF149"/>
      <c r="AIG149"/>
      <c r="AIH149"/>
      <c r="AII149"/>
      <c r="AIJ149"/>
      <c r="AIK149"/>
      <c r="AIL149"/>
      <c r="AIM149"/>
      <c r="AIN149"/>
      <c r="AIO149"/>
      <c r="AIP149"/>
      <c r="AIQ149"/>
      <c r="AIR149"/>
      <c r="AIS149"/>
      <c r="AIT149"/>
      <c r="AIU149"/>
      <c r="AIV149"/>
      <c r="AIW149"/>
      <c r="AIX149"/>
      <c r="AIY149"/>
      <c r="AIZ149"/>
      <c r="AJA149"/>
      <c r="AJB149"/>
      <c r="AJC149"/>
      <c r="AJD149"/>
      <c r="AJE149"/>
      <c r="AJF149"/>
      <c r="AJG149"/>
      <c r="AJH149"/>
      <c r="AJI149"/>
      <c r="AJJ149"/>
      <c r="AJK149"/>
      <c r="AJL149"/>
      <c r="AJM149"/>
      <c r="AJN149"/>
      <c r="AJO149"/>
      <c r="AJP149"/>
      <c r="AJQ149"/>
      <c r="AJR149"/>
      <c r="AJS149"/>
      <c r="AJT149"/>
      <c r="AJU149"/>
      <c r="AJV149"/>
      <c r="AJW149"/>
      <c r="AJX149"/>
      <c r="AJY149"/>
      <c r="AJZ149"/>
      <c r="AKA149"/>
      <c r="AKB149"/>
      <c r="AKC149"/>
      <c r="AKD149"/>
      <c r="AKE149"/>
      <c r="AKF149"/>
      <c r="AKG149"/>
      <c r="AKH149"/>
      <c r="AKI149"/>
      <c r="AKJ149"/>
      <c r="AKK149"/>
      <c r="AKL149"/>
      <c r="AKM149"/>
      <c r="AKN149"/>
      <c r="AKO149"/>
      <c r="AKP149"/>
      <c r="AKQ149"/>
      <c r="AKR149"/>
      <c r="AKS149"/>
      <c r="AKT149"/>
      <c r="AKU149"/>
      <c r="AKV149"/>
      <c r="AKW149"/>
      <c r="AKX149"/>
      <c r="AKY149"/>
      <c r="AKZ149"/>
      <c r="ALA149"/>
      <c r="ALB149"/>
      <c r="ALC149"/>
      <c r="ALD149"/>
      <c r="ALE149"/>
      <c r="ALF149"/>
      <c r="ALG149"/>
      <c r="ALH149"/>
      <c r="ALI149"/>
      <c r="ALJ149"/>
      <c r="ALK149"/>
      <c r="ALL149"/>
      <c r="ALM149"/>
      <c r="ALN149"/>
      <c r="ALO149"/>
      <c r="ALP149"/>
      <c r="ALQ149"/>
    </row>
    <row r="150" spans="1:1005" s="80" customFormat="1" ht="30" hidden="1" x14ac:dyDescent="0.25">
      <c r="A150" s="30" t="s">
        <v>229</v>
      </c>
      <c r="B150" s="13" t="s">
        <v>290</v>
      </c>
      <c r="C150" s="14" t="s">
        <v>230</v>
      </c>
      <c r="D150" s="101"/>
      <c r="E150" s="10" t="s">
        <v>233</v>
      </c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  <c r="ABW150"/>
      <c r="ABX150"/>
      <c r="ABY150"/>
      <c r="ABZ150"/>
      <c r="ACA150"/>
      <c r="ACB150"/>
      <c r="ACC150"/>
      <c r="ACD150"/>
      <c r="ACE150"/>
      <c r="ACF150"/>
      <c r="ACG150"/>
      <c r="ACH150"/>
      <c r="ACI150"/>
      <c r="ACJ150"/>
      <c r="ACK150"/>
      <c r="ACL150"/>
      <c r="ACM150"/>
      <c r="ACN150"/>
      <c r="ACO150"/>
      <c r="ACP150"/>
      <c r="ACQ150"/>
      <c r="ACR150"/>
      <c r="ACS150"/>
      <c r="ACT150"/>
      <c r="ACU150"/>
      <c r="ACV150"/>
      <c r="ACW150"/>
      <c r="ACX150"/>
      <c r="ACY150"/>
      <c r="ACZ150"/>
      <c r="ADA150"/>
      <c r="ADB150"/>
      <c r="ADC150"/>
      <c r="ADD150"/>
      <c r="ADE150"/>
      <c r="ADF150"/>
      <c r="ADG150"/>
      <c r="ADH150"/>
      <c r="ADI150"/>
      <c r="ADJ150"/>
      <c r="ADK150"/>
      <c r="ADL150"/>
      <c r="ADM150"/>
      <c r="ADN150"/>
      <c r="ADO150"/>
      <c r="ADP150"/>
      <c r="ADQ150"/>
      <c r="ADR150"/>
      <c r="ADS150"/>
      <c r="ADT150"/>
      <c r="ADU150"/>
      <c r="ADV150"/>
      <c r="ADW150"/>
      <c r="ADX150"/>
      <c r="ADY150"/>
      <c r="ADZ150"/>
      <c r="AEA150"/>
      <c r="AEB150"/>
      <c r="AEC150"/>
      <c r="AED150"/>
      <c r="AEE150"/>
      <c r="AEF150"/>
      <c r="AEG150"/>
      <c r="AEH150"/>
      <c r="AEI150"/>
      <c r="AEJ150"/>
      <c r="AEK150"/>
      <c r="AEL150"/>
      <c r="AEM150"/>
      <c r="AEN150"/>
      <c r="AEO150"/>
      <c r="AEP150"/>
      <c r="AEQ150"/>
      <c r="AER150"/>
      <c r="AES150"/>
      <c r="AET150"/>
      <c r="AEU150"/>
      <c r="AEV150"/>
      <c r="AEW150"/>
      <c r="AEX150"/>
      <c r="AEY150"/>
      <c r="AEZ150"/>
      <c r="AFA150"/>
      <c r="AFB150"/>
      <c r="AFC150"/>
      <c r="AFD150"/>
      <c r="AFE150"/>
      <c r="AFF150"/>
      <c r="AFG150"/>
      <c r="AFH150"/>
      <c r="AFI150"/>
      <c r="AFJ150"/>
      <c r="AFK150"/>
      <c r="AFL150"/>
      <c r="AFM150"/>
      <c r="AFN150"/>
      <c r="AFO150"/>
      <c r="AFP150"/>
      <c r="AFQ150"/>
      <c r="AFR150"/>
      <c r="AFS150"/>
      <c r="AFT150"/>
      <c r="AFU150"/>
      <c r="AFV150"/>
      <c r="AFW150"/>
      <c r="AFX150"/>
      <c r="AFY150"/>
      <c r="AFZ150"/>
      <c r="AGA150"/>
      <c r="AGB150"/>
      <c r="AGC150"/>
      <c r="AGD150"/>
      <c r="AGE150"/>
      <c r="AGF150"/>
      <c r="AGG150"/>
      <c r="AGH150"/>
      <c r="AGI150"/>
      <c r="AGJ150"/>
      <c r="AGK150"/>
      <c r="AGL150"/>
      <c r="AGM150"/>
      <c r="AGN150"/>
      <c r="AGO150"/>
      <c r="AGP150"/>
      <c r="AGQ150"/>
      <c r="AGR150"/>
      <c r="AGS150"/>
      <c r="AGT150"/>
      <c r="AGU150"/>
      <c r="AGV150"/>
      <c r="AGW150"/>
      <c r="AGX150"/>
      <c r="AGY150"/>
      <c r="AGZ150"/>
      <c r="AHA150"/>
      <c r="AHB150"/>
      <c r="AHC150"/>
      <c r="AHD150"/>
      <c r="AHE150"/>
      <c r="AHF150"/>
      <c r="AHG150"/>
      <c r="AHH150"/>
      <c r="AHI150"/>
      <c r="AHJ150"/>
      <c r="AHK150"/>
      <c r="AHL150"/>
      <c r="AHM150"/>
      <c r="AHN150"/>
      <c r="AHO150"/>
      <c r="AHP150"/>
      <c r="AHQ150"/>
      <c r="AHR150"/>
      <c r="AHS150"/>
      <c r="AHT150"/>
      <c r="AHU150"/>
      <c r="AHV150"/>
      <c r="AHW150"/>
      <c r="AHX150"/>
      <c r="AHY150"/>
      <c r="AHZ150"/>
      <c r="AIA150"/>
      <c r="AIB150"/>
      <c r="AIC150"/>
      <c r="AID150"/>
      <c r="AIE150"/>
      <c r="AIF150"/>
      <c r="AIG150"/>
      <c r="AIH150"/>
      <c r="AII150"/>
      <c r="AIJ150"/>
      <c r="AIK150"/>
      <c r="AIL150"/>
      <c r="AIM150"/>
      <c r="AIN150"/>
      <c r="AIO150"/>
      <c r="AIP150"/>
      <c r="AIQ150"/>
      <c r="AIR150"/>
      <c r="AIS150"/>
      <c r="AIT150"/>
      <c r="AIU150"/>
      <c r="AIV150"/>
      <c r="AIW150"/>
      <c r="AIX150"/>
      <c r="AIY150"/>
      <c r="AIZ150"/>
      <c r="AJA150"/>
      <c r="AJB150"/>
      <c r="AJC150"/>
      <c r="AJD150"/>
      <c r="AJE150"/>
      <c r="AJF150"/>
      <c r="AJG150"/>
      <c r="AJH150"/>
      <c r="AJI150"/>
      <c r="AJJ150"/>
      <c r="AJK150"/>
      <c r="AJL150"/>
      <c r="AJM150"/>
      <c r="AJN150"/>
      <c r="AJO150"/>
      <c r="AJP150"/>
      <c r="AJQ150"/>
      <c r="AJR150"/>
      <c r="AJS150"/>
      <c r="AJT150"/>
      <c r="AJU150"/>
      <c r="AJV150"/>
      <c r="AJW150"/>
      <c r="AJX150"/>
      <c r="AJY150"/>
      <c r="AJZ150"/>
      <c r="AKA150"/>
      <c r="AKB150"/>
      <c r="AKC150"/>
      <c r="AKD150"/>
      <c r="AKE150"/>
      <c r="AKF150"/>
      <c r="AKG150"/>
      <c r="AKH150"/>
      <c r="AKI150"/>
      <c r="AKJ150"/>
      <c r="AKK150"/>
      <c r="AKL150"/>
      <c r="AKM150"/>
      <c r="AKN150"/>
      <c r="AKO150"/>
      <c r="AKP150"/>
      <c r="AKQ150"/>
      <c r="AKR150"/>
      <c r="AKS150"/>
      <c r="AKT150"/>
      <c r="AKU150"/>
      <c r="AKV150"/>
      <c r="AKW150"/>
      <c r="AKX150"/>
      <c r="AKY150"/>
      <c r="AKZ150"/>
      <c r="ALA150"/>
      <c r="ALB150"/>
      <c r="ALC150"/>
      <c r="ALD150"/>
      <c r="ALE150"/>
      <c r="ALF150"/>
      <c r="ALG150"/>
      <c r="ALH150"/>
      <c r="ALI150"/>
      <c r="ALJ150"/>
      <c r="ALK150"/>
      <c r="ALL150"/>
      <c r="ALM150"/>
      <c r="ALN150"/>
      <c r="ALO150"/>
      <c r="ALP150"/>
      <c r="ALQ150"/>
    </row>
    <row r="151" spans="1:1005" s="80" customFormat="1" hidden="1" x14ac:dyDescent="0.25">
      <c r="A151" s="30" t="s">
        <v>264</v>
      </c>
      <c r="B151" s="13">
        <v>67414818090</v>
      </c>
      <c r="C151" s="14" t="s">
        <v>10</v>
      </c>
      <c r="D151" s="101"/>
      <c r="E151" s="10" t="s">
        <v>22</v>
      </c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  <c r="ABW151"/>
      <c r="ABX151"/>
      <c r="ABY151"/>
      <c r="ABZ151"/>
      <c r="ACA151"/>
      <c r="ACB151"/>
      <c r="ACC151"/>
      <c r="ACD151"/>
      <c r="ACE151"/>
      <c r="ACF151"/>
      <c r="ACG151"/>
      <c r="ACH151"/>
      <c r="ACI151"/>
      <c r="ACJ151"/>
      <c r="ACK151"/>
      <c r="ACL151"/>
      <c r="ACM151"/>
      <c r="ACN151"/>
      <c r="ACO151"/>
      <c r="ACP151"/>
      <c r="ACQ151"/>
      <c r="ACR151"/>
      <c r="ACS151"/>
      <c r="ACT151"/>
      <c r="ACU151"/>
      <c r="ACV151"/>
      <c r="ACW151"/>
      <c r="ACX151"/>
      <c r="ACY151"/>
      <c r="ACZ151"/>
      <c r="ADA151"/>
      <c r="ADB151"/>
      <c r="ADC151"/>
      <c r="ADD151"/>
      <c r="ADE151"/>
      <c r="ADF151"/>
      <c r="ADG151"/>
      <c r="ADH151"/>
      <c r="ADI151"/>
      <c r="ADJ151"/>
      <c r="ADK151"/>
      <c r="ADL151"/>
      <c r="ADM151"/>
      <c r="ADN151"/>
      <c r="ADO151"/>
      <c r="ADP151"/>
      <c r="ADQ151"/>
      <c r="ADR151"/>
      <c r="ADS151"/>
      <c r="ADT151"/>
      <c r="ADU151"/>
      <c r="ADV151"/>
      <c r="ADW151"/>
      <c r="ADX151"/>
      <c r="ADY151"/>
      <c r="ADZ151"/>
      <c r="AEA151"/>
      <c r="AEB151"/>
      <c r="AEC151"/>
      <c r="AED151"/>
      <c r="AEE151"/>
      <c r="AEF151"/>
      <c r="AEG151"/>
      <c r="AEH151"/>
      <c r="AEI151"/>
      <c r="AEJ151"/>
      <c r="AEK151"/>
      <c r="AEL151"/>
      <c r="AEM151"/>
      <c r="AEN151"/>
      <c r="AEO151"/>
      <c r="AEP151"/>
      <c r="AEQ151"/>
      <c r="AER151"/>
      <c r="AES151"/>
      <c r="AET151"/>
      <c r="AEU151"/>
      <c r="AEV151"/>
      <c r="AEW151"/>
      <c r="AEX151"/>
      <c r="AEY151"/>
      <c r="AEZ151"/>
      <c r="AFA151"/>
      <c r="AFB151"/>
      <c r="AFC151"/>
      <c r="AFD151"/>
      <c r="AFE151"/>
      <c r="AFF151"/>
      <c r="AFG151"/>
      <c r="AFH151"/>
      <c r="AFI151"/>
      <c r="AFJ151"/>
      <c r="AFK151"/>
      <c r="AFL151"/>
      <c r="AFM151"/>
      <c r="AFN151"/>
      <c r="AFO151"/>
      <c r="AFP151"/>
      <c r="AFQ151"/>
      <c r="AFR151"/>
      <c r="AFS151"/>
      <c r="AFT151"/>
      <c r="AFU151"/>
      <c r="AFV151"/>
      <c r="AFW151"/>
      <c r="AFX151"/>
      <c r="AFY151"/>
      <c r="AFZ151"/>
      <c r="AGA151"/>
      <c r="AGB151"/>
      <c r="AGC151"/>
      <c r="AGD151"/>
      <c r="AGE151"/>
      <c r="AGF151"/>
      <c r="AGG151"/>
      <c r="AGH151"/>
      <c r="AGI151"/>
      <c r="AGJ151"/>
      <c r="AGK151"/>
      <c r="AGL151"/>
      <c r="AGM151"/>
      <c r="AGN151"/>
      <c r="AGO151"/>
      <c r="AGP151"/>
      <c r="AGQ151"/>
      <c r="AGR151"/>
      <c r="AGS151"/>
      <c r="AGT151"/>
      <c r="AGU151"/>
      <c r="AGV151"/>
      <c r="AGW151"/>
      <c r="AGX151"/>
      <c r="AGY151"/>
      <c r="AGZ151"/>
      <c r="AHA151"/>
      <c r="AHB151"/>
      <c r="AHC151"/>
      <c r="AHD151"/>
      <c r="AHE151"/>
      <c r="AHF151"/>
      <c r="AHG151"/>
      <c r="AHH151"/>
      <c r="AHI151"/>
      <c r="AHJ151"/>
      <c r="AHK151"/>
      <c r="AHL151"/>
      <c r="AHM151"/>
      <c r="AHN151"/>
      <c r="AHO151"/>
      <c r="AHP151"/>
      <c r="AHQ151"/>
      <c r="AHR151"/>
      <c r="AHS151"/>
      <c r="AHT151"/>
      <c r="AHU151"/>
      <c r="AHV151"/>
      <c r="AHW151"/>
      <c r="AHX151"/>
      <c r="AHY151"/>
      <c r="AHZ151"/>
      <c r="AIA151"/>
      <c r="AIB151"/>
      <c r="AIC151"/>
      <c r="AID151"/>
      <c r="AIE151"/>
      <c r="AIF151"/>
      <c r="AIG151"/>
      <c r="AIH151"/>
      <c r="AII151"/>
      <c r="AIJ151"/>
      <c r="AIK151"/>
      <c r="AIL151"/>
      <c r="AIM151"/>
      <c r="AIN151"/>
      <c r="AIO151"/>
      <c r="AIP151"/>
      <c r="AIQ151"/>
      <c r="AIR151"/>
      <c r="AIS151"/>
      <c r="AIT151"/>
      <c r="AIU151"/>
      <c r="AIV151"/>
      <c r="AIW151"/>
      <c r="AIX151"/>
      <c r="AIY151"/>
      <c r="AIZ151"/>
      <c r="AJA151"/>
      <c r="AJB151"/>
      <c r="AJC151"/>
      <c r="AJD151"/>
      <c r="AJE151"/>
      <c r="AJF151"/>
      <c r="AJG151"/>
      <c r="AJH151"/>
      <c r="AJI151"/>
      <c r="AJJ151"/>
      <c r="AJK151"/>
      <c r="AJL151"/>
      <c r="AJM151"/>
      <c r="AJN151"/>
      <c r="AJO151"/>
      <c r="AJP151"/>
      <c r="AJQ151"/>
      <c r="AJR151"/>
      <c r="AJS151"/>
      <c r="AJT151"/>
      <c r="AJU151"/>
      <c r="AJV151"/>
      <c r="AJW151"/>
      <c r="AJX151"/>
      <c r="AJY151"/>
      <c r="AJZ151"/>
      <c r="AKA151"/>
      <c r="AKB151"/>
      <c r="AKC151"/>
      <c r="AKD151"/>
      <c r="AKE151"/>
      <c r="AKF151"/>
      <c r="AKG151"/>
      <c r="AKH151"/>
      <c r="AKI151"/>
      <c r="AKJ151"/>
      <c r="AKK151"/>
      <c r="AKL151"/>
      <c r="AKM151"/>
      <c r="AKN151"/>
      <c r="AKO151"/>
      <c r="AKP151"/>
      <c r="AKQ151"/>
      <c r="AKR151"/>
      <c r="AKS151"/>
      <c r="AKT151"/>
      <c r="AKU151"/>
      <c r="AKV151"/>
      <c r="AKW151"/>
      <c r="AKX151"/>
      <c r="AKY151"/>
      <c r="AKZ151"/>
      <c r="ALA151"/>
      <c r="ALB151"/>
      <c r="ALC151"/>
      <c r="ALD151"/>
      <c r="ALE151"/>
      <c r="ALF151"/>
      <c r="ALG151"/>
      <c r="ALH151"/>
      <c r="ALI151"/>
      <c r="ALJ151"/>
      <c r="ALK151"/>
      <c r="ALL151"/>
      <c r="ALM151"/>
      <c r="ALN151"/>
      <c r="ALO151"/>
      <c r="ALP151"/>
      <c r="ALQ151"/>
    </row>
    <row r="152" spans="1:1005" s="80" customFormat="1" hidden="1" x14ac:dyDescent="0.25">
      <c r="A152" s="30" t="s">
        <v>79</v>
      </c>
      <c r="B152" s="13">
        <v>25170721692</v>
      </c>
      <c r="C152" s="14" t="s">
        <v>10</v>
      </c>
      <c r="D152" s="101"/>
      <c r="E152" s="10" t="s">
        <v>68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</row>
    <row r="153" spans="1:1005" s="80" customFormat="1" hidden="1" x14ac:dyDescent="0.25">
      <c r="A153" s="30" t="s">
        <v>273</v>
      </c>
      <c r="B153" s="13">
        <v>3796422722</v>
      </c>
      <c r="C153" s="14" t="s">
        <v>10</v>
      </c>
      <c r="D153" s="101"/>
      <c r="E153" s="10" t="s">
        <v>22</v>
      </c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  <c r="OF153"/>
      <c r="OG153"/>
      <c r="OH153"/>
      <c r="OI153"/>
      <c r="OJ153"/>
      <c r="OK153"/>
      <c r="OL153"/>
      <c r="OM153"/>
      <c r="ON153"/>
      <c r="OO153"/>
      <c r="OP153"/>
      <c r="OQ153"/>
      <c r="OR153"/>
      <c r="OS153"/>
      <c r="OT153"/>
      <c r="OU153"/>
      <c r="OV153"/>
      <c r="OW153"/>
      <c r="OX153"/>
      <c r="OY153"/>
      <c r="OZ153"/>
      <c r="PA153"/>
      <c r="PB153"/>
      <c r="PC153"/>
      <c r="PD153"/>
      <c r="PE153"/>
      <c r="PF153"/>
      <c r="PG153"/>
      <c r="PH153"/>
      <c r="PI153"/>
      <c r="PJ153"/>
      <c r="PK153"/>
      <c r="PL153"/>
      <c r="PM153"/>
      <c r="PN153"/>
      <c r="PO153"/>
      <c r="PP153"/>
      <c r="PQ153"/>
      <c r="PR153"/>
      <c r="PS153"/>
      <c r="PT153"/>
      <c r="PU153"/>
      <c r="PV153"/>
      <c r="PW153"/>
      <c r="PX153"/>
      <c r="PY153"/>
      <c r="PZ153"/>
      <c r="QA153"/>
      <c r="QB153"/>
      <c r="QC153"/>
      <c r="QD153"/>
      <c r="QE153"/>
      <c r="QF153"/>
      <c r="QG153"/>
      <c r="QH153"/>
      <c r="QI153"/>
      <c r="QJ153"/>
      <c r="QK153"/>
      <c r="QL153"/>
      <c r="QM153"/>
      <c r="QN153"/>
      <c r="QO153"/>
      <c r="QP153"/>
      <c r="QQ153"/>
      <c r="QR153"/>
      <c r="QS153"/>
      <c r="QT153"/>
      <c r="QU153"/>
      <c r="QV153"/>
      <c r="QW153"/>
      <c r="QX153"/>
      <c r="QY153"/>
      <c r="QZ153"/>
      <c r="RA153"/>
      <c r="RB153"/>
      <c r="RC153"/>
      <c r="RD153"/>
      <c r="RE153"/>
      <c r="RF153"/>
      <c r="RG153"/>
      <c r="RH153"/>
      <c r="RI153"/>
      <c r="RJ153"/>
      <c r="RK153"/>
      <c r="RL153"/>
      <c r="RM153"/>
      <c r="RN153"/>
      <c r="RO153"/>
      <c r="RP153"/>
      <c r="RQ153"/>
      <c r="RR153"/>
      <c r="RS153"/>
      <c r="RT153"/>
      <c r="RU153"/>
      <c r="RV153"/>
      <c r="RW153"/>
      <c r="RX153"/>
      <c r="RY153"/>
      <c r="RZ153"/>
      <c r="SA153"/>
      <c r="SB153"/>
      <c r="SC153"/>
      <c r="SD153"/>
      <c r="SE153"/>
      <c r="SF153"/>
      <c r="SG153"/>
      <c r="SH153"/>
      <c r="SI153"/>
      <c r="SJ153"/>
      <c r="SK153"/>
      <c r="SL153"/>
      <c r="SM153"/>
      <c r="SN153"/>
      <c r="SO153"/>
      <c r="SP153"/>
      <c r="SQ153"/>
      <c r="SR153"/>
      <c r="SS153"/>
      <c r="ST153"/>
      <c r="SU153"/>
      <c r="SV153"/>
      <c r="SW153"/>
      <c r="SX153"/>
      <c r="SY153"/>
      <c r="SZ153"/>
      <c r="TA153"/>
      <c r="TB153"/>
      <c r="TC153"/>
      <c r="TD153"/>
      <c r="TE153"/>
      <c r="TF153"/>
      <c r="TG153"/>
      <c r="TH153"/>
      <c r="TI153"/>
      <c r="TJ153"/>
      <c r="TK153"/>
      <c r="TL153"/>
      <c r="TM153"/>
      <c r="TN153"/>
      <c r="TO153"/>
      <c r="TP153"/>
      <c r="TQ153"/>
      <c r="TR153"/>
      <c r="TS153"/>
      <c r="TT153"/>
      <c r="TU153"/>
      <c r="TV153"/>
      <c r="TW153"/>
      <c r="TX153"/>
      <c r="TY153"/>
      <c r="TZ153"/>
      <c r="UA153"/>
      <c r="UB153"/>
      <c r="UC153"/>
      <c r="UD153"/>
      <c r="UE153"/>
      <c r="UF153"/>
      <c r="UG153"/>
      <c r="UH153"/>
      <c r="UI153"/>
      <c r="UJ153"/>
      <c r="UK153"/>
      <c r="UL153"/>
      <c r="UM153"/>
      <c r="UN153"/>
      <c r="UO153"/>
      <c r="UP153"/>
      <c r="UQ153"/>
      <c r="UR153"/>
      <c r="US153"/>
      <c r="UT153"/>
      <c r="UU153"/>
      <c r="UV153"/>
      <c r="UW153"/>
      <c r="UX153"/>
      <c r="UY153"/>
      <c r="UZ153"/>
      <c r="VA153"/>
      <c r="VB153"/>
      <c r="VC153"/>
      <c r="VD153"/>
      <c r="VE153"/>
      <c r="VF153"/>
      <c r="VG153"/>
      <c r="VH153"/>
      <c r="VI153"/>
      <c r="VJ153"/>
      <c r="VK153"/>
      <c r="VL153"/>
      <c r="VM153"/>
      <c r="VN153"/>
      <c r="VO153"/>
      <c r="VP153"/>
      <c r="VQ153"/>
      <c r="VR153"/>
      <c r="VS153"/>
      <c r="VT153"/>
      <c r="VU153"/>
      <c r="VV153"/>
      <c r="VW153"/>
      <c r="VX153"/>
      <c r="VY153"/>
      <c r="VZ153"/>
      <c r="WA153"/>
      <c r="WB153"/>
      <c r="WC153"/>
      <c r="WD153"/>
      <c r="WE153"/>
      <c r="WF153"/>
      <c r="WG153"/>
      <c r="WH153"/>
      <c r="WI153"/>
      <c r="WJ153"/>
      <c r="WK153"/>
      <c r="WL153"/>
      <c r="WM153"/>
      <c r="WN153"/>
      <c r="WO153"/>
      <c r="WP153"/>
      <c r="WQ153"/>
      <c r="WR153"/>
      <c r="WS153"/>
      <c r="WT153"/>
      <c r="WU153"/>
      <c r="WV153"/>
      <c r="WW153"/>
      <c r="WX153"/>
      <c r="WY153"/>
      <c r="WZ153"/>
      <c r="XA153"/>
      <c r="XB153"/>
      <c r="XC153"/>
      <c r="XD153"/>
      <c r="XE153"/>
      <c r="XF153"/>
      <c r="XG153"/>
      <c r="XH153"/>
      <c r="XI153"/>
      <c r="XJ153"/>
      <c r="XK153"/>
      <c r="XL153"/>
      <c r="XM153"/>
      <c r="XN153"/>
      <c r="XO153"/>
      <c r="XP153"/>
      <c r="XQ153"/>
      <c r="XR153"/>
      <c r="XS153"/>
      <c r="XT153"/>
      <c r="XU153"/>
      <c r="XV153"/>
      <c r="XW153"/>
      <c r="XX153"/>
      <c r="XY153"/>
      <c r="XZ153"/>
      <c r="YA153"/>
      <c r="YB153"/>
      <c r="YC153"/>
      <c r="YD153"/>
      <c r="YE153"/>
      <c r="YF153"/>
      <c r="YG153"/>
      <c r="YH153"/>
      <c r="YI153"/>
      <c r="YJ153"/>
      <c r="YK153"/>
      <c r="YL153"/>
      <c r="YM153"/>
      <c r="YN153"/>
      <c r="YO153"/>
      <c r="YP153"/>
      <c r="YQ153"/>
      <c r="YR153"/>
      <c r="YS153"/>
      <c r="YT153"/>
      <c r="YU153"/>
      <c r="YV153"/>
      <c r="YW153"/>
      <c r="YX153"/>
      <c r="YY153"/>
      <c r="YZ153"/>
      <c r="ZA153"/>
      <c r="ZB153"/>
      <c r="ZC153"/>
      <c r="ZD153"/>
      <c r="ZE153"/>
      <c r="ZF153"/>
      <c r="ZG153"/>
      <c r="ZH153"/>
      <c r="ZI153"/>
      <c r="ZJ153"/>
      <c r="ZK153"/>
      <c r="ZL153"/>
      <c r="ZM153"/>
      <c r="ZN153"/>
      <c r="ZO153"/>
      <c r="ZP153"/>
      <c r="ZQ153"/>
      <c r="ZR153"/>
      <c r="ZS153"/>
      <c r="ZT153"/>
      <c r="ZU153"/>
      <c r="ZV153"/>
      <c r="ZW153"/>
      <c r="ZX153"/>
      <c r="ZY153"/>
      <c r="ZZ153"/>
      <c r="AAA153"/>
      <c r="AAB153"/>
      <c r="AAC153"/>
      <c r="AAD153"/>
      <c r="AAE153"/>
      <c r="AAF153"/>
      <c r="AAG153"/>
      <c r="AAH153"/>
      <c r="AAI153"/>
      <c r="AAJ153"/>
      <c r="AAK153"/>
      <c r="AAL153"/>
      <c r="AAM153"/>
      <c r="AAN153"/>
      <c r="AAO153"/>
      <c r="AAP153"/>
      <c r="AAQ153"/>
      <c r="AAR153"/>
      <c r="AAS153"/>
      <c r="AAT153"/>
      <c r="AAU153"/>
      <c r="AAV153"/>
      <c r="AAW153"/>
      <c r="AAX153"/>
      <c r="AAY153"/>
      <c r="AAZ153"/>
      <c r="ABA153"/>
      <c r="ABB153"/>
      <c r="ABC153"/>
      <c r="ABD153"/>
      <c r="ABE153"/>
      <c r="ABF153"/>
      <c r="ABG153"/>
      <c r="ABH153"/>
      <c r="ABI153"/>
      <c r="ABJ153"/>
      <c r="ABK153"/>
      <c r="ABL153"/>
      <c r="ABM153"/>
      <c r="ABN153"/>
      <c r="ABO153"/>
      <c r="ABP153"/>
      <c r="ABQ153"/>
      <c r="ABR153"/>
      <c r="ABS153"/>
      <c r="ABT153"/>
      <c r="ABU153"/>
      <c r="ABV153"/>
      <c r="ABW153"/>
      <c r="ABX153"/>
      <c r="ABY153"/>
      <c r="ABZ153"/>
      <c r="ACA153"/>
      <c r="ACB153"/>
      <c r="ACC153"/>
      <c r="ACD153"/>
      <c r="ACE153"/>
      <c r="ACF153"/>
      <c r="ACG153"/>
      <c r="ACH153"/>
      <c r="ACI153"/>
      <c r="ACJ153"/>
      <c r="ACK153"/>
      <c r="ACL153"/>
      <c r="ACM153"/>
      <c r="ACN153"/>
      <c r="ACO153"/>
      <c r="ACP153"/>
      <c r="ACQ153"/>
      <c r="ACR153"/>
      <c r="ACS153"/>
      <c r="ACT153"/>
      <c r="ACU153"/>
      <c r="ACV153"/>
      <c r="ACW153"/>
      <c r="ACX153"/>
      <c r="ACY153"/>
      <c r="ACZ153"/>
      <c r="ADA153"/>
      <c r="ADB153"/>
      <c r="ADC153"/>
      <c r="ADD153"/>
      <c r="ADE153"/>
      <c r="ADF153"/>
      <c r="ADG153"/>
      <c r="ADH153"/>
      <c r="ADI153"/>
      <c r="ADJ153"/>
      <c r="ADK153"/>
      <c r="ADL153"/>
      <c r="ADM153"/>
      <c r="ADN153"/>
      <c r="ADO153"/>
      <c r="ADP153"/>
      <c r="ADQ153"/>
      <c r="ADR153"/>
      <c r="ADS153"/>
      <c r="ADT153"/>
      <c r="ADU153"/>
      <c r="ADV153"/>
      <c r="ADW153"/>
      <c r="ADX153"/>
      <c r="ADY153"/>
      <c r="ADZ153"/>
      <c r="AEA153"/>
      <c r="AEB153"/>
      <c r="AEC153"/>
      <c r="AED153"/>
      <c r="AEE153"/>
      <c r="AEF153"/>
      <c r="AEG153"/>
      <c r="AEH153"/>
      <c r="AEI153"/>
      <c r="AEJ153"/>
      <c r="AEK153"/>
      <c r="AEL153"/>
      <c r="AEM153"/>
      <c r="AEN153"/>
      <c r="AEO153"/>
      <c r="AEP153"/>
      <c r="AEQ153"/>
      <c r="AER153"/>
      <c r="AES153"/>
      <c r="AET153"/>
      <c r="AEU153"/>
      <c r="AEV153"/>
      <c r="AEW153"/>
      <c r="AEX153"/>
      <c r="AEY153"/>
      <c r="AEZ153"/>
      <c r="AFA153"/>
      <c r="AFB153"/>
      <c r="AFC153"/>
      <c r="AFD153"/>
      <c r="AFE153"/>
      <c r="AFF153"/>
      <c r="AFG153"/>
      <c r="AFH153"/>
      <c r="AFI153"/>
      <c r="AFJ153"/>
      <c r="AFK153"/>
      <c r="AFL153"/>
      <c r="AFM153"/>
      <c r="AFN153"/>
      <c r="AFO153"/>
      <c r="AFP153"/>
      <c r="AFQ153"/>
      <c r="AFR153"/>
      <c r="AFS153"/>
      <c r="AFT153"/>
      <c r="AFU153"/>
      <c r="AFV153"/>
      <c r="AFW153"/>
      <c r="AFX153"/>
      <c r="AFY153"/>
      <c r="AFZ153"/>
      <c r="AGA153"/>
      <c r="AGB153"/>
      <c r="AGC153"/>
      <c r="AGD153"/>
      <c r="AGE153"/>
      <c r="AGF153"/>
      <c r="AGG153"/>
      <c r="AGH153"/>
      <c r="AGI153"/>
      <c r="AGJ153"/>
      <c r="AGK153"/>
      <c r="AGL153"/>
      <c r="AGM153"/>
      <c r="AGN153"/>
      <c r="AGO153"/>
      <c r="AGP153"/>
      <c r="AGQ153"/>
      <c r="AGR153"/>
      <c r="AGS153"/>
      <c r="AGT153"/>
      <c r="AGU153"/>
      <c r="AGV153"/>
      <c r="AGW153"/>
      <c r="AGX153"/>
      <c r="AGY153"/>
      <c r="AGZ153"/>
      <c r="AHA153"/>
      <c r="AHB153"/>
      <c r="AHC153"/>
      <c r="AHD153"/>
      <c r="AHE153"/>
      <c r="AHF153"/>
      <c r="AHG153"/>
      <c r="AHH153"/>
      <c r="AHI153"/>
      <c r="AHJ153"/>
      <c r="AHK153"/>
      <c r="AHL153"/>
      <c r="AHM153"/>
      <c r="AHN153"/>
      <c r="AHO153"/>
      <c r="AHP153"/>
      <c r="AHQ153"/>
      <c r="AHR153"/>
      <c r="AHS153"/>
      <c r="AHT153"/>
      <c r="AHU153"/>
      <c r="AHV153"/>
      <c r="AHW153"/>
      <c r="AHX153"/>
      <c r="AHY153"/>
      <c r="AHZ153"/>
      <c r="AIA153"/>
      <c r="AIB153"/>
      <c r="AIC153"/>
      <c r="AID153"/>
      <c r="AIE153"/>
      <c r="AIF153"/>
      <c r="AIG153"/>
      <c r="AIH153"/>
      <c r="AII153"/>
      <c r="AIJ153"/>
      <c r="AIK153"/>
      <c r="AIL153"/>
      <c r="AIM153"/>
      <c r="AIN153"/>
      <c r="AIO153"/>
      <c r="AIP153"/>
      <c r="AIQ153"/>
      <c r="AIR153"/>
      <c r="AIS153"/>
      <c r="AIT153"/>
      <c r="AIU153"/>
      <c r="AIV153"/>
      <c r="AIW153"/>
      <c r="AIX153"/>
      <c r="AIY153"/>
      <c r="AIZ153"/>
      <c r="AJA153"/>
      <c r="AJB153"/>
      <c r="AJC153"/>
      <c r="AJD153"/>
      <c r="AJE153"/>
      <c r="AJF153"/>
      <c r="AJG153"/>
      <c r="AJH153"/>
      <c r="AJI153"/>
      <c r="AJJ153"/>
      <c r="AJK153"/>
      <c r="AJL153"/>
      <c r="AJM153"/>
      <c r="AJN153"/>
      <c r="AJO153"/>
      <c r="AJP153"/>
      <c r="AJQ153"/>
      <c r="AJR153"/>
      <c r="AJS153"/>
      <c r="AJT153"/>
      <c r="AJU153"/>
      <c r="AJV153"/>
      <c r="AJW153"/>
      <c r="AJX153"/>
      <c r="AJY153"/>
      <c r="AJZ153"/>
      <c r="AKA153"/>
      <c r="AKB153"/>
      <c r="AKC153"/>
      <c r="AKD153"/>
      <c r="AKE153"/>
      <c r="AKF153"/>
      <c r="AKG153"/>
      <c r="AKH153"/>
      <c r="AKI153"/>
      <c r="AKJ153"/>
      <c r="AKK153"/>
      <c r="AKL153"/>
      <c r="AKM153"/>
      <c r="AKN153"/>
      <c r="AKO153"/>
      <c r="AKP153"/>
      <c r="AKQ153"/>
      <c r="AKR153"/>
      <c r="AKS153"/>
      <c r="AKT153"/>
      <c r="AKU153"/>
      <c r="AKV153"/>
      <c r="AKW153"/>
      <c r="AKX153"/>
      <c r="AKY153"/>
      <c r="AKZ153"/>
      <c r="ALA153"/>
      <c r="ALB153"/>
      <c r="ALC153"/>
      <c r="ALD153"/>
      <c r="ALE153"/>
      <c r="ALF153"/>
      <c r="ALG153"/>
      <c r="ALH153"/>
      <c r="ALI153"/>
      <c r="ALJ153"/>
      <c r="ALK153"/>
      <c r="ALL153"/>
      <c r="ALM153"/>
      <c r="ALN153"/>
      <c r="ALO153"/>
      <c r="ALP153"/>
      <c r="ALQ153"/>
    </row>
    <row r="154" spans="1:1005" s="80" customFormat="1" ht="17.25" customHeight="1" x14ac:dyDescent="0.25">
      <c r="A154" s="30" t="s">
        <v>34</v>
      </c>
      <c r="B154" s="13">
        <v>26751300953</v>
      </c>
      <c r="C154" s="14" t="s">
        <v>10</v>
      </c>
      <c r="D154" s="56">
        <v>962.5</v>
      </c>
      <c r="E154" s="10" t="s">
        <v>15</v>
      </c>
      <c r="G154" s="25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  <c r="OF154"/>
      <c r="OG154"/>
      <c r="OH154"/>
      <c r="OI154"/>
      <c r="OJ154"/>
      <c r="OK154"/>
      <c r="OL154"/>
      <c r="OM154"/>
      <c r="ON154"/>
      <c r="OO154"/>
      <c r="OP154"/>
      <c r="OQ154"/>
      <c r="OR154"/>
      <c r="OS154"/>
      <c r="OT154"/>
      <c r="OU154"/>
      <c r="OV154"/>
      <c r="OW154"/>
      <c r="OX154"/>
      <c r="OY154"/>
      <c r="OZ154"/>
      <c r="PA154"/>
      <c r="PB154"/>
      <c r="PC154"/>
      <c r="PD154"/>
      <c r="PE154"/>
      <c r="PF154"/>
      <c r="PG154"/>
      <c r="PH154"/>
      <c r="PI154"/>
      <c r="PJ154"/>
      <c r="PK154"/>
      <c r="PL154"/>
      <c r="PM154"/>
      <c r="PN154"/>
      <c r="PO154"/>
      <c r="PP154"/>
      <c r="PQ154"/>
      <c r="PR154"/>
      <c r="PS154"/>
      <c r="PT154"/>
      <c r="PU154"/>
      <c r="PV154"/>
      <c r="PW154"/>
      <c r="PX154"/>
      <c r="PY154"/>
      <c r="PZ154"/>
      <c r="QA154"/>
      <c r="QB154"/>
      <c r="QC154"/>
      <c r="QD154"/>
      <c r="QE154"/>
      <c r="QF154"/>
      <c r="QG154"/>
      <c r="QH154"/>
      <c r="QI154"/>
      <c r="QJ154"/>
      <c r="QK154"/>
      <c r="QL154"/>
      <c r="QM154"/>
      <c r="QN154"/>
      <c r="QO154"/>
      <c r="QP154"/>
      <c r="QQ154"/>
      <c r="QR154"/>
      <c r="QS154"/>
      <c r="QT154"/>
      <c r="QU154"/>
      <c r="QV154"/>
      <c r="QW154"/>
      <c r="QX154"/>
      <c r="QY154"/>
      <c r="QZ154"/>
      <c r="RA154"/>
      <c r="RB154"/>
      <c r="RC154"/>
      <c r="RD154"/>
      <c r="RE154"/>
      <c r="RF154"/>
      <c r="RG154"/>
      <c r="RH154"/>
      <c r="RI154"/>
      <c r="RJ154"/>
      <c r="RK154"/>
      <c r="RL154"/>
      <c r="RM154"/>
      <c r="RN154"/>
      <c r="RO154"/>
      <c r="RP154"/>
      <c r="RQ154"/>
      <c r="RR154"/>
      <c r="RS154"/>
      <c r="RT154"/>
      <c r="RU154"/>
      <c r="RV154"/>
      <c r="RW154"/>
      <c r="RX154"/>
      <c r="RY154"/>
      <c r="RZ154"/>
      <c r="SA154"/>
      <c r="SB154"/>
      <c r="SC154"/>
      <c r="SD154"/>
      <c r="SE154"/>
      <c r="SF154"/>
      <c r="SG154"/>
      <c r="SH154"/>
      <c r="SI154"/>
      <c r="SJ154"/>
      <c r="SK154"/>
      <c r="SL154"/>
      <c r="SM154"/>
      <c r="SN154"/>
      <c r="SO154"/>
      <c r="SP154"/>
      <c r="SQ154"/>
      <c r="SR154"/>
      <c r="SS154"/>
      <c r="ST154"/>
      <c r="SU154"/>
      <c r="SV154"/>
      <c r="SW154"/>
      <c r="SX154"/>
      <c r="SY154"/>
      <c r="SZ154"/>
      <c r="TA154"/>
      <c r="TB154"/>
      <c r="TC154"/>
      <c r="TD154"/>
      <c r="TE154"/>
      <c r="TF154"/>
      <c r="TG154"/>
      <c r="TH154"/>
      <c r="TI154"/>
      <c r="TJ154"/>
      <c r="TK154"/>
      <c r="TL154"/>
      <c r="TM154"/>
      <c r="TN154"/>
      <c r="TO154"/>
      <c r="TP154"/>
      <c r="TQ154"/>
      <c r="TR154"/>
      <c r="TS154"/>
      <c r="TT154"/>
      <c r="TU154"/>
      <c r="TV154"/>
      <c r="TW154"/>
      <c r="TX154"/>
      <c r="TY154"/>
      <c r="TZ154"/>
      <c r="UA154"/>
      <c r="UB154"/>
      <c r="UC154"/>
      <c r="UD154"/>
      <c r="UE154"/>
      <c r="UF154"/>
      <c r="UG154"/>
      <c r="UH154"/>
      <c r="UI154"/>
      <c r="UJ154"/>
      <c r="UK154"/>
      <c r="UL154"/>
      <c r="UM154"/>
      <c r="UN154"/>
      <c r="UO154"/>
      <c r="UP154"/>
      <c r="UQ154"/>
      <c r="UR154"/>
      <c r="US154"/>
      <c r="UT154"/>
      <c r="UU154"/>
      <c r="UV154"/>
      <c r="UW154"/>
      <c r="UX154"/>
      <c r="UY154"/>
      <c r="UZ154"/>
      <c r="VA154"/>
      <c r="VB154"/>
      <c r="VC154"/>
      <c r="VD154"/>
      <c r="VE154"/>
      <c r="VF154"/>
      <c r="VG154"/>
      <c r="VH154"/>
      <c r="VI154"/>
      <c r="VJ154"/>
      <c r="VK154"/>
      <c r="VL154"/>
      <c r="VM154"/>
      <c r="VN154"/>
      <c r="VO154"/>
      <c r="VP154"/>
      <c r="VQ154"/>
      <c r="VR154"/>
      <c r="VS154"/>
      <c r="VT154"/>
      <c r="VU154"/>
      <c r="VV154"/>
      <c r="VW154"/>
      <c r="VX154"/>
      <c r="VY154"/>
      <c r="VZ154"/>
      <c r="WA154"/>
      <c r="WB154"/>
      <c r="WC154"/>
      <c r="WD154"/>
      <c r="WE154"/>
      <c r="WF154"/>
      <c r="WG154"/>
      <c r="WH154"/>
      <c r="WI154"/>
      <c r="WJ154"/>
      <c r="WK154"/>
      <c r="WL154"/>
      <c r="WM154"/>
      <c r="WN154"/>
      <c r="WO154"/>
      <c r="WP154"/>
      <c r="WQ154"/>
      <c r="WR154"/>
      <c r="WS154"/>
      <c r="WT154"/>
      <c r="WU154"/>
      <c r="WV154"/>
      <c r="WW154"/>
      <c r="WX154"/>
      <c r="WY154"/>
      <c r="WZ154"/>
      <c r="XA154"/>
      <c r="XB154"/>
      <c r="XC154"/>
      <c r="XD154"/>
      <c r="XE154"/>
      <c r="XF154"/>
      <c r="XG154"/>
      <c r="XH154"/>
      <c r="XI154"/>
      <c r="XJ154"/>
      <c r="XK154"/>
      <c r="XL154"/>
      <c r="XM154"/>
      <c r="XN154"/>
      <c r="XO154"/>
      <c r="XP154"/>
      <c r="XQ154"/>
      <c r="XR154"/>
      <c r="XS154"/>
      <c r="XT154"/>
      <c r="XU154"/>
      <c r="XV154"/>
      <c r="XW154"/>
      <c r="XX154"/>
      <c r="XY154"/>
      <c r="XZ154"/>
      <c r="YA154"/>
      <c r="YB154"/>
      <c r="YC154"/>
      <c r="YD154"/>
      <c r="YE154"/>
      <c r="YF154"/>
      <c r="YG154"/>
      <c r="YH154"/>
      <c r="YI154"/>
      <c r="YJ154"/>
      <c r="YK154"/>
      <c r="YL154"/>
      <c r="YM154"/>
      <c r="YN154"/>
      <c r="YO154"/>
      <c r="YP154"/>
      <c r="YQ154"/>
      <c r="YR154"/>
      <c r="YS154"/>
      <c r="YT154"/>
      <c r="YU154"/>
      <c r="YV154"/>
      <c r="YW154"/>
      <c r="YX154"/>
      <c r="YY154"/>
      <c r="YZ154"/>
      <c r="ZA154"/>
      <c r="ZB154"/>
      <c r="ZC154"/>
      <c r="ZD154"/>
      <c r="ZE154"/>
      <c r="ZF154"/>
      <c r="ZG154"/>
      <c r="ZH154"/>
      <c r="ZI154"/>
      <c r="ZJ154"/>
      <c r="ZK154"/>
      <c r="ZL154"/>
      <c r="ZM154"/>
      <c r="ZN154"/>
      <c r="ZO154"/>
      <c r="ZP154"/>
      <c r="ZQ154"/>
      <c r="ZR154"/>
      <c r="ZS154"/>
      <c r="ZT154"/>
      <c r="ZU154"/>
      <c r="ZV154"/>
      <c r="ZW154"/>
      <c r="ZX154"/>
      <c r="ZY154"/>
      <c r="ZZ154"/>
      <c r="AAA154"/>
      <c r="AAB154"/>
      <c r="AAC154"/>
      <c r="AAD154"/>
      <c r="AAE154"/>
      <c r="AAF154"/>
      <c r="AAG154"/>
      <c r="AAH154"/>
      <c r="AAI154"/>
      <c r="AAJ154"/>
      <c r="AAK154"/>
      <c r="AAL154"/>
      <c r="AAM154"/>
      <c r="AAN154"/>
      <c r="AAO154"/>
      <c r="AAP154"/>
      <c r="AAQ154"/>
      <c r="AAR154"/>
      <c r="AAS154"/>
      <c r="AAT154"/>
      <c r="AAU154"/>
      <c r="AAV154"/>
      <c r="AAW154"/>
      <c r="AAX154"/>
      <c r="AAY154"/>
      <c r="AAZ154"/>
      <c r="ABA154"/>
      <c r="ABB154"/>
      <c r="ABC154"/>
      <c r="ABD154"/>
      <c r="ABE154"/>
      <c r="ABF154"/>
      <c r="ABG154"/>
      <c r="ABH154"/>
      <c r="ABI154"/>
      <c r="ABJ154"/>
      <c r="ABK154"/>
      <c r="ABL154"/>
      <c r="ABM154"/>
      <c r="ABN154"/>
      <c r="ABO154"/>
      <c r="ABP154"/>
      <c r="ABQ154"/>
      <c r="ABR154"/>
      <c r="ABS154"/>
      <c r="ABT154"/>
      <c r="ABU154"/>
      <c r="ABV154"/>
      <c r="ABW154"/>
      <c r="ABX154"/>
      <c r="ABY154"/>
      <c r="ABZ154"/>
      <c r="ACA154"/>
      <c r="ACB154"/>
      <c r="ACC154"/>
      <c r="ACD154"/>
      <c r="ACE154"/>
      <c r="ACF154"/>
      <c r="ACG154"/>
      <c r="ACH154"/>
      <c r="ACI154"/>
      <c r="ACJ154"/>
      <c r="ACK154"/>
      <c r="ACL154"/>
      <c r="ACM154"/>
      <c r="ACN154"/>
      <c r="ACO154"/>
      <c r="ACP154"/>
      <c r="ACQ154"/>
      <c r="ACR154"/>
      <c r="ACS154"/>
      <c r="ACT154"/>
      <c r="ACU154"/>
      <c r="ACV154"/>
      <c r="ACW154"/>
      <c r="ACX154"/>
      <c r="ACY154"/>
      <c r="ACZ154"/>
      <c r="ADA154"/>
      <c r="ADB154"/>
      <c r="ADC154"/>
      <c r="ADD154"/>
      <c r="ADE154"/>
      <c r="ADF154"/>
      <c r="ADG154"/>
      <c r="ADH154"/>
      <c r="ADI154"/>
      <c r="ADJ154"/>
      <c r="ADK154"/>
      <c r="ADL154"/>
      <c r="ADM154"/>
      <c r="ADN154"/>
      <c r="ADO154"/>
      <c r="ADP154"/>
      <c r="ADQ154"/>
      <c r="ADR154"/>
      <c r="ADS154"/>
      <c r="ADT154"/>
      <c r="ADU154"/>
      <c r="ADV154"/>
      <c r="ADW154"/>
      <c r="ADX154"/>
      <c r="ADY154"/>
      <c r="ADZ154"/>
      <c r="AEA154"/>
      <c r="AEB154"/>
      <c r="AEC154"/>
      <c r="AED154"/>
      <c r="AEE154"/>
      <c r="AEF154"/>
      <c r="AEG154"/>
      <c r="AEH154"/>
      <c r="AEI154"/>
      <c r="AEJ154"/>
      <c r="AEK154"/>
      <c r="AEL154"/>
      <c r="AEM154"/>
      <c r="AEN154"/>
      <c r="AEO154"/>
      <c r="AEP154"/>
      <c r="AEQ154"/>
      <c r="AER154"/>
      <c r="AES154"/>
      <c r="AET154"/>
      <c r="AEU154"/>
      <c r="AEV154"/>
      <c r="AEW154"/>
      <c r="AEX154"/>
      <c r="AEY154"/>
      <c r="AEZ154"/>
      <c r="AFA154"/>
      <c r="AFB154"/>
      <c r="AFC154"/>
      <c r="AFD154"/>
      <c r="AFE154"/>
      <c r="AFF154"/>
      <c r="AFG154"/>
      <c r="AFH154"/>
      <c r="AFI154"/>
      <c r="AFJ154"/>
      <c r="AFK154"/>
      <c r="AFL154"/>
      <c r="AFM154"/>
      <c r="AFN154"/>
      <c r="AFO154"/>
      <c r="AFP154"/>
      <c r="AFQ154"/>
      <c r="AFR154"/>
      <c r="AFS154"/>
      <c r="AFT154"/>
      <c r="AFU154"/>
      <c r="AFV154"/>
      <c r="AFW154"/>
      <c r="AFX154"/>
      <c r="AFY154"/>
      <c r="AFZ154"/>
      <c r="AGA154"/>
      <c r="AGB154"/>
      <c r="AGC154"/>
      <c r="AGD154"/>
      <c r="AGE154"/>
      <c r="AGF154"/>
      <c r="AGG154"/>
      <c r="AGH154"/>
      <c r="AGI154"/>
      <c r="AGJ154"/>
      <c r="AGK154"/>
      <c r="AGL154"/>
      <c r="AGM154"/>
      <c r="AGN154"/>
      <c r="AGO154"/>
      <c r="AGP154"/>
      <c r="AGQ154"/>
      <c r="AGR154"/>
      <c r="AGS154"/>
      <c r="AGT154"/>
      <c r="AGU154"/>
      <c r="AGV154"/>
      <c r="AGW154"/>
      <c r="AGX154"/>
      <c r="AGY154"/>
      <c r="AGZ154"/>
      <c r="AHA154"/>
      <c r="AHB154"/>
      <c r="AHC154"/>
      <c r="AHD154"/>
      <c r="AHE154"/>
      <c r="AHF154"/>
      <c r="AHG154"/>
      <c r="AHH154"/>
      <c r="AHI154"/>
      <c r="AHJ154"/>
      <c r="AHK154"/>
      <c r="AHL154"/>
      <c r="AHM154"/>
      <c r="AHN154"/>
      <c r="AHO154"/>
      <c r="AHP154"/>
      <c r="AHQ154"/>
      <c r="AHR154"/>
      <c r="AHS154"/>
      <c r="AHT154"/>
      <c r="AHU154"/>
      <c r="AHV154"/>
      <c r="AHW154"/>
      <c r="AHX154"/>
      <c r="AHY154"/>
      <c r="AHZ154"/>
      <c r="AIA154"/>
      <c r="AIB154"/>
      <c r="AIC154"/>
      <c r="AID154"/>
      <c r="AIE154"/>
      <c r="AIF154"/>
      <c r="AIG154"/>
      <c r="AIH154"/>
      <c r="AII154"/>
      <c r="AIJ154"/>
      <c r="AIK154"/>
      <c r="AIL154"/>
      <c r="AIM154"/>
      <c r="AIN154"/>
      <c r="AIO154"/>
      <c r="AIP154"/>
      <c r="AIQ154"/>
      <c r="AIR154"/>
      <c r="AIS154"/>
      <c r="AIT154"/>
      <c r="AIU154"/>
      <c r="AIV154"/>
      <c r="AIW154"/>
      <c r="AIX154"/>
      <c r="AIY154"/>
      <c r="AIZ154"/>
      <c r="AJA154"/>
      <c r="AJB154"/>
      <c r="AJC154"/>
      <c r="AJD154"/>
      <c r="AJE154"/>
      <c r="AJF154"/>
      <c r="AJG154"/>
      <c r="AJH154"/>
      <c r="AJI154"/>
      <c r="AJJ154"/>
      <c r="AJK154"/>
      <c r="AJL154"/>
      <c r="AJM154"/>
      <c r="AJN154"/>
      <c r="AJO154"/>
      <c r="AJP154"/>
      <c r="AJQ154"/>
      <c r="AJR154"/>
      <c r="AJS154"/>
      <c r="AJT154"/>
      <c r="AJU154"/>
      <c r="AJV154"/>
      <c r="AJW154"/>
      <c r="AJX154"/>
      <c r="AJY154"/>
      <c r="AJZ154"/>
      <c r="AKA154"/>
      <c r="AKB154"/>
      <c r="AKC154"/>
      <c r="AKD154"/>
      <c r="AKE154"/>
      <c r="AKF154"/>
      <c r="AKG154"/>
      <c r="AKH154"/>
      <c r="AKI154"/>
      <c r="AKJ154"/>
      <c r="AKK154"/>
      <c r="AKL154"/>
      <c r="AKM154"/>
      <c r="AKN154"/>
      <c r="AKO154"/>
      <c r="AKP154"/>
      <c r="AKQ154"/>
      <c r="AKR154"/>
      <c r="AKS154"/>
      <c r="AKT154"/>
      <c r="AKU154"/>
      <c r="AKV154"/>
      <c r="AKW154"/>
      <c r="AKX154"/>
      <c r="AKY154"/>
      <c r="AKZ154"/>
      <c r="ALA154"/>
      <c r="ALB154"/>
      <c r="ALC154"/>
      <c r="ALD154"/>
      <c r="ALE154"/>
      <c r="ALF154"/>
      <c r="ALG154"/>
      <c r="ALH154"/>
      <c r="ALI154"/>
      <c r="ALJ154"/>
      <c r="ALK154"/>
      <c r="ALL154"/>
      <c r="ALM154"/>
      <c r="ALN154"/>
      <c r="ALO154"/>
      <c r="ALP154"/>
      <c r="ALQ154"/>
    </row>
    <row r="155" spans="1:1005" s="80" customFormat="1" hidden="1" x14ac:dyDescent="0.25">
      <c r="A155" s="30" t="s">
        <v>34</v>
      </c>
      <c r="B155" s="13">
        <v>26751300953</v>
      </c>
      <c r="C155" s="14" t="s">
        <v>10</v>
      </c>
      <c r="D155" s="101"/>
      <c r="E155" s="10" t="s">
        <v>197</v>
      </c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  <c r="OF155"/>
      <c r="OG155"/>
      <c r="OH155"/>
      <c r="OI155"/>
      <c r="OJ155"/>
      <c r="OK155"/>
      <c r="OL155"/>
      <c r="OM155"/>
      <c r="ON155"/>
      <c r="OO155"/>
      <c r="OP155"/>
      <c r="OQ155"/>
      <c r="OR155"/>
      <c r="OS155"/>
      <c r="OT155"/>
      <c r="OU155"/>
      <c r="OV155"/>
      <c r="OW155"/>
      <c r="OX155"/>
      <c r="OY155"/>
      <c r="OZ155"/>
      <c r="PA155"/>
      <c r="PB155"/>
      <c r="PC155"/>
      <c r="PD155"/>
      <c r="PE155"/>
      <c r="PF155"/>
      <c r="PG155"/>
      <c r="PH155"/>
      <c r="PI155"/>
      <c r="PJ155"/>
      <c r="PK155"/>
      <c r="PL155"/>
      <c r="PM155"/>
      <c r="PN155"/>
      <c r="PO155"/>
      <c r="PP155"/>
      <c r="PQ155"/>
      <c r="PR155"/>
      <c r="PS155"/>
      <c r="PT155"/>
      <c r="PU155"/>
      <c r="PV155"/>
      <c r="PW155"/>
      <c r="PX155"/>
      <c r="PY155"/>
      <c r="PZ155"/>
      <c r="QA155"/>
      <c r="QB155"/>
      <c r="QC155"/>
      <c r="QD155"/>
      <c r="QE155"/>
      <c r="QF155"/>
      <c r="QG155"/>
      <c r="QH155"/>
      <c r="QI155"/>
      <c r="QJ155"/>
      <c r="QK155"/>
      <c r="QL155"/>
      <c r="QM155"/>
      <c r="QN155"/>
      <c r="QO155"/>
      <c r="QP155"/>
      <c r="QQ155"/>
      <c r="QR155"/>
      <c r="QS155"/>
      <c r="QT155"/>
      <c r="QU155"/>
      <c r="QV155"/>
      <c r="QW155"/>
      <c r="QX155"/>
      <c r="QY155"/>
      <c r="QZ155"/>
      <c r="RA155"/>
      <c r="RB155"/>
      <c r="RC155"/>
      <c r="RD155"/>
      <c r="RE155"/>
      <c r="RF155"/>
      <c r="RG155"/>
      <c r="RH155"/>
      <c r="RI155"/>
      <c r="RJ155"/>
      <c r="RK155"/>
      <c r="RL155"/>
      <c r="RM155"/>
      <c r="RN155"/>
      <c r="RO155"/>
      <c r="RP155"/>
      <c r="RQ155"/>
      <c r="RR155"/>
      <c r="RS155"/>
      <c r="RT155"/>
      <c r="RU155"/>
      <c r="RV155"/>
      <c r="RW155"/>
      <c r="RX155"/>
      <c r="RY155"/>
      <c r="RZ155"/>
      <c r="SA155"/>
      <c r="SB155"/>
      <c r="SC155"/>
      <c r="SD155"/>
      <c r="SE155"/>
      <c r="SF155"/>
      <c r="SG155"/>
      <c r="SH155"/>
      <c r="SI155"/>
      <c r="SJ155"/>
      <c r="SK155"/>
      <c r="SL155"/>
      <c r="SM155"/>
      <c r="SN155"/>
      <c r="SO155"/>
      <c r="SP155"/>
      <c r="SQ155"/>
      <c r="SR155"/>
      <c r="SS155"/>
      <c r="ST155"/>
      <c r="SU155"/>
      <c r="SV155"/>
      <c r="SW155"/>
      <c r="SX155"/>
      <c r="SY155"/>
      <c r="SZ155"/>
      <c r="TA155"/>
      <c r="TB155"/>
      <c r="TC155"/>
      <c r="TD155"/>
      <c r="TE155"/>
      <c r="TF155"/>
      <c r="TG155"/>
      <c r="TH155"/>
      <c r="TI155"/>
      <c r="TJ155"/>
      <c r="TK155"/>
      <c r="TL155"/>
      <c r="TM155"/>
      <c r="TN155"/>
      <c r="TO155"/>
      <c r="TP155"/>
      <c r="TQ155"/>
      <c r="TR155"/>
      <c r="TS155"/>
      <c r="TT155"/>
      <c r="TU155"/>
      <c r="TV155"/>
      <c r="TW155"/>
      <c r="TX155"/>
      <c r="TY155"/>
      <c r="TZ155"/>
      <c r="UA155"/>
      <c r="UB155"/>
      <c r="UC155"/>
      <c r="UD155"/>
      <c r="UE155"/>
      <c r="UF155"/>
      <c r="UG155"/>
      <c r="UH155"/>
      <c r="UI155"/>
      <c r="UJ155"/>
      <c r="UK155"/>
      <c r="UL155"/>
      <c r="UM155"/>
      <c r="UN155"/>
      <c r="UO155"/>
      <c r="UP155"/>
      <c r="UQ155"/>
      <c r="UR155"/>
      <c r="US155"/>
      <c r="UT155"/>
      <c r="UU155"/>
      <c r="UV155"/>
      <c r="UW155"/>
      <c r="UX155"/>
      <c r="UY155"/>
      <c r="UZ155"/>
      <c r="VA155"/>
      <c r="VB155"/>
      <c r="VC155"/>
      <c r="VD155"/>
      <c r="VE155"/>
      <c r="VF155"/>
      <c r="VG155"/>
      <c r="VH155"/>
      <c r="VI155"/>
      <c r="VJ155"/>
      <c r="VK155"/>
      <c r="VL155"/>
      <c r="VM155"/>
      <c r="VN155"/>
      <c r="VO155"/>
      <c r="VP155"/>
      <c r="VQ155"/>
      <c r="VR155"/>
      <c r="VS155"/>
      <c r="VT155"/>
      <c r="VU155"/>
      <c r="VV155"/>
      <c r="VW155"/>
      <c r="VX155"/>
      <c r="VY155"/>
      <c r="VZ155"/>
      <c r="WA155"/>
      <c r="WB155"/>
      <c r="WC155"/>
      <c r="WD155"/>
      <c r="WE155"/>
      <c r="WF155"/>
      <c r="WG155"/>
      <c r="WH155"/>
      <c r="WI155"/>
      <c r="WJ155"/>
      <c r="WK155"/>
      <c r="WL155"/>
      <c r="WM155"/>
      <c r="WN155"/>
      <c r="WO155"/>
      <c r="WP155"/>
      <c r="WQ155"/>
      <c r="WR155"/>
      <c r="WS155"/>
      <c r="WT155"/>
      <c r="WU155"/>
      <c r="WV155"/>
      <c r="WW155"/>
      <c r="WX155"/>
      <c r="WY155"/>
      <c r="WZ155"/>
      <c r="XA155"/>
      <c r="XB155"/>
      <c r="XC155"/>
      <c r="XD155"/>
      <c r="XE155"/>
      <c r="XF155"/>
      <c r="XG155"/>
      <c r="XH155"/>
      <c r="XI155"/>
      <c r="XJ155"/>
      <c r="XK155"/>
      <c r="XL155"/>
      <c r="XM155"/>
      <c r="XN155"/>
      <c r="XO155"/>
      <c r="XP155"/>
      <c r="XQ155"/>
      <c r="XR155"/>
      <c r="XS155"/>
      <c r="XT155"/>
      <c r="XU155"/>
      <c r="XV155"/>
      <c r="XW155"/>
      <c r="XX155"/>
      <c r="XY155"/>
      <c r="XZ155"/>
      <c r="YA155"/>
      <c r="YB155"/>
      <c r="YC155"/>
      <c r="YD155"/>
      <c r="YE155"/>
      <c r="YF155"/>
      <c r="YG155"/>
      <c r="YH155"/>
      <c r="YI155"/>
      <c r="YJ155"/>
      <c r="YK155"/>
      <c r="YL155"/>
      <c r="YM155"/>
      <c r="YN155"/>
      <c r="YO155"/>
      <c r="YP155"/>
      <c r="YQ155"/>
      <c r="YR155"/>
      <c r="YS155"/>
      <c r="YT155"/>
      <c r="YU155"/>
      <c r="YV155"/>
      <c r="YW155"/>
      <c r="YX155"/>
      <c r="YY155"/>
      <c r="YZ155"/>
      <c r="ZA155"/>
      <c r="ZB155"/>
      <c r="ZC155"/>
      <c r="ZD155"/>
      <c r="ZE155"/>
      <c r="ZF155"/>
      <c r="ZG155"/>
      <c r="ZH155"/>
      <c r="ZI155"/>
      <c r="ZJ155"/>
      <c r="ZK155"/>
      <c r="ZL155"/>
      <c r="ZM155"/>
      <c r="ZN155"/>
      <c r="ZO155"/>
      <c r="ZP155"/>
      <c r="ZQ155"/>
      <c r="ZR155"/>
      <c r="ZS155"/>
      <c r="ZT155"/>
      <c r="ZU155"/>
      <c r="ZV155"/>
      <c r="ZW155"/>
      <c r="ZX155"/>
      <c r="ZY155"/>
      <c r="ZZ155"/>
      <c r="AAA155"/>
      <c r="AAB155"/>
      <c r="AAC155"/>
      <c r="AAD155"/>
      <c r="AAE155"/>
      <c r="AAF155"/>
      <c r="AAG155"/>
      <c r="AAH155"/>
      <c r="AAI155"/>
      <c r="AAJ155"/>
      <c r="AAK155"/>
      <c r="AAL155"/>
      <c r="AAM155"/>
      <c r="AAN155"/>
      <c r="AAO155"/>
      <c r="AAP155"/>
      <c r="AAQ155"/>
      <c r="AAR155"/>
      <c r="AAS155"/>
      <c r="AAT155"/>
      <c r="AAU155"/>
      <c r="AAV155"/>
      <c r="AAW155"/>
      <c r="AAX155"/>
      <c r="AAY155"/>
      <c r="AAZ155"/>
      <c r="ABA155"/>
      <c r="ABB155"/>
      <c r="ABC155"/>
      <c r="ABD155"/>
      <c r="ABE155"/>
      <c r="ABF155"/>
      <c r="ABG155"/>
      <c r="ABH155"/>
      <c r="ABI155"/>
      <c r="ABJ155"/>
      <c r="ABK155"/>
      <c r="ABL155"/>
      <c r="ABM155"/>
      <c r="ABN155"/>
      <c r="ABO155"/>
      <c r="ABP155"/>
      <c r="ABQ155"/>
      <c r="ABR155"/>
      <c r="ABS155"/>
      <c r="ABT155"/>
      <c r="ABU155"/>
      <c r="ABV155"/>
      <c r="ABW155"/>
      <c r="ABX155"/>
      <c r="ABY155"/>
      <c r="ABZ155"/>
      <c r="ACA155"/>
      <c r="ACB155"/>
      <c r="ACC155"/>
      <c r="ACD155"/>
      <c r="ACE155"/>
      <c r="ACF155"/>
      <c r="ACG155"/>
      <c r="ACH155"/>
      <c r="ACI155"/>
      <c r="ACJ155"/>
      <c r="ACK155"/>
      <c r="ACL155"/>
      <c r="ACM155"/>
      <c r="ACN155"/>
      <c r="ACO155"/>
      <c r="ACP155"/>
      <c r="ACQ155"/>
      <c r="ACR155"/>
      <c r="ACS155"/>
      <c r="ACT155"/>
      <c r="ACU155"/>
      <c r="ACV155"/>
      <c r="ACW155"/>
      <c r="ACX155"/>
      <c r="ACY155"/>
      <c r="ACZ155"/>
      <c r="ADA155"/>
      <c r="ADB155"/>
      <c r="ADC155"/>
      <c r="ADD155"/>
      <c r="ADE155"/>
      <c r="ADF155"/>
      <c r="ADG155"/>
      <c r="ADH155"/>
      <c r="ADI155"/>
      <c r="ADJ155"/>
      <c r="ADK155"/>
      <c r="ADL155"/>
      <c r="ADM155"/>
      <c r="ADN155"/>
      <c r="ADO155"/>
      <c r="ADP155"/>
      <c r="ADQ155"/>
      <c r="ADR155"/>
      <c r="ADS155"/>
      <c r="ADT155"/>
      <c r="ADU155"/>
      <c r="ADV155"/>
      <c r="ADW155"/>
      <c r="ADX155"/>
      <c r="ADY155"/>
      <c r="ADZ155"/>
      <c r="AEA155"/>
      <c r="AEB155"/>
      <c r="AEC155"/>
      <c r="AED155"/>
      <c r="AEE155"/>
      <c r="AEF155"/>
      <c r="AEG155"/>
      <c r="AEH155"/>
      <c r="AEI155"/>
      <c r="AEJ155"/>
      <c r="AEK155"/>
      <c r="AEL155"/>
      <c r="AEM155"/>
      <c r="AEN155"/>
      <c r="AEO155"/>
      <c r="AEP155"/>
      <c r="AEQ155"/>
      <c r="AER155"/>
      <c r="AES155"/>
      <c r="AET155"/>
      <c r="AEU155"/>
      <c r="AEV155"/>
      <c r="AEW155"/>
      <c r="AEX155"/>
      <c r="AEY155"/>
      <c r="AEZ155"/>
      <c r="AFA155"/>
      <c r="AFB155"/>
      <c r="AFC155"/>
      <c r="AFD155"/>
      <c r="AFE155"/>
      <c r="AFF155"/>
      <c r="AFG155"/>
      <c r="AFH155"/>
      <c r="AFI155"/>
      <c r="AFJ155"/>
      <c r="AFK155"/>
      <c r="AFL155"/>
      <c r="AFM155"/>
      <c r="AFN155"/>
      <c r="AFO155"/>
      <c r="AFP155"/>
      <c r="AFQ155"/>
      <c r="AFR155"/>
      <c r="AFS155"/>
      <c r="AFT155"/>
      <c r="AFU155"/>
      <c r="AFV155"/>
      <c r="AFW155"/>
      <c r="AFX155"/>
      <c r="AFY155"/>
      <c r="AFZ155"/>
      <c r="AGA155"/>
      <c r="AGB155"/>
      <c r="AGC155"/>
      <c r="AGD155"/>
      <c r="AGE155"/>
      <c r="AGF155"/>
      <c r="AGG155"/>
      <c r="AGH155"/>
      <c r="AGI155"/>
      <c r="AGJ155"/>
      <c r="AGK155"/>
      <c r="AGL155"/>
      <c r="AGM155"/>
      <c r="AGN155"/>
      <c r="AGO155"/>
      <c r="AGP155"/>
      <c r="AGQ155"/>
      <c r="AGR155"/>
      <c r="AGS155"/>
      <c r="AGT155"/>
      <c r="AGU155"/>
      <c r="AGV155"/>
      <c r="AGW155"/>
      <c r="AGX155"/>
      <c r="AGY155"/>
      <c r="AGZ155"/>
      <c r="AHA155"/>
      <c r="AHB155"/>
      <c r="AHC155"/>
      <c r="AHD155"/>
      <c r="AHE155"/>
      <c r="AHF155"/>
      <c r="AHG155"/>
      <c r="AHH155"/>
      <c r="AHI155"/>
      <c r="AHJ155"/>
      <c r="AHK155"/>
      <c r="AHL155"/>
      <c r="AHM155"/>
      <c r="AHN155"/>
      <c r="AHO155"/>
      <c r="AHP155"/>
      <c r="AHQ155"/>
      <c r="AHR155"/>
      <c r="AHS155"/>
      <c r="AHT155"/>
      <c r="AHU155"/>
      <c r="AHV155"/>
      <c r="AHW155"/>
      <c r="AHX155"/>
      <c r="AHY155"/>
      <c r="AHZ155"/>
      <c r="AIA155"/>
      <c r="AIB155"/>
      <c r="AIC155"/>
      <c r="AID155"/>
      <c r="AIE155"/>
      <c r="AIF155"/>
      <c r="AIG155"/>
      <c r="AIH155"/>
      <c r="AII155"/>
      <c r="AIJ155"/>
      <c r="AIK155"/>
      <c r="AIL155"/>
      <c r="AIM155"/>
      <c r="AIN155"/>
      <c r="AIO155"/>
      <c r="AIP155"/>
      <c r="AIQ155"/>
      <c r="AIR155"/>
      <c r="AIS155"/>
      <c r="AIT155"/>
      <c r="AIU155"/>
      <c r="AIV155"/>
      <c r="AIW155"/>
      <c r="AIX155"/>
      <c r="AIY155"/>
      <c r="AIZ155"/>
      <c r="AJA155"/>
      <c r="AJB155"/>
      <c r="AJC155"/>
      <c r="AJD155"/>
      <c r="AJE155"/>
      <c r="AJF155"/>
      <c r="AJG155"/>
      <c r="AJH155"/>
      <c r="AJI155"/>
      <c r="AJJ155"/>
      <c r="AJK155"/>
      <c r="AJL155"/>
      <c r="AJM155"/>
      <c r="AJN155"/>
      <c r="AJO155"/>
      <c r="AJP155"/>
      <c r="AJQ155"/>
      <c r="AJR155"/>
      <c r="AJS155"/>
      <c r="AJT155"/>
      <c r="AJU155"/>
      <c r="AJV155"/>
      <c r="AJW155"/>
      <c r="AJX155"/>
      <c r="AJY155"/>
      <c r="AJZ155"/>
      <c r="AKA155"/>
      <c r="AKB155"/>
      <c r="AKC155"/>
      <c r="AKD155"/>
      <c r="AKE155"/>
      <c r="AKF155"/>
      <c r="AKG155"/>
      <c r="AKH155"/>
      <c r="AKI155"/>
      <c r="AKJ155"/>
      <c r="AKK155"/>
      <c r="AKL155"/>
      <c r="AKM155"/>
      <c r="AKN155"/>
      <c r="AKO155"/>
      <c r="AKP155"/>
      <c r="AKQ155"/>
      <c r="AKR155"/>
      <c r="AKS155"/>
      <c r="AKT155"/>
      <c r="AKU155"/>
      <c r="AKV155"/>
      <c r="AKW155"/>
      <c r="AKX155"/>
      <c r="AKY155"/>
      <c r="AKZ155"/>
      <c r="ALA155"/>
      <c r="ALB155"/>
      <c r="ALC155"/>
      <c r="ALD155"/>
      <c r="ALE155"/>
      <c r="ALF155"/>
      <c r="ALG155"/>
      <c r="ALH155"/>
      <c r="ALI155"/>
      <c r="ALJ155"/>
      <c r="ALK155"/>
      <c r="ALL155"/>
      <c r="ALM155"/>
      <c r="ALN155"/>
      <c r="ALO155"/>
      <c r="ALP155"/>
      <c r="ALQ155"/>
    </row>
    <row r="156" spans="1:1005" s="80" customFormat="1" hidden="1" x14ac:dyDescent="0.25">
      <c r="A156" s="30" t="s">
        <v>34</v>
      </c>
      <c r="B156" s="13">
        <v>26751300954</v>
      </c>
      <c r="C156" s="14" t="s">
        <v>10</v>
      </c>
      <c r="D156" s="101"/>
      <c r="E156" s="10" t="s">
        <v>225</v>
      </c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  <c r="ABW156"/>
      <c r="ABX156"/>
      <c r="ABY156"/>
      <c r="ABZ156"/>
      <c r="ACA156"/>
      <c r="ACB156"/>
      <c r="ACC156"/>
      <c r="ACD156"/>
      <c r="ACE156"/>
      <c r="ACF156"/>
      <c r="ACG156"/>
      <c r="ACH156"/>
      <c r="ACI156"/>
      <c r="ACJ156"/>
      <c r="ACK156"/>
      <c r="ACL156"/>
      <c r="ACM156"/>
      <c r="ACN156"/>
      <c r="ACO156"/>
      <c r="ACP156"/>
      <c r="ACQ156"/>
      <c r="ACR156"/>
      <c r="ACS156"/>
      <c r="ACT156"/>
      <c r="ACU156"/>
      <c r="ACV156"/>
      <c r="ACW156"/>
      <c r="ACX156"/>
      <c r="ACY156"/>
      <c r="ACZ156"/>
      <c r="ADA156"/>
      <c r="ADB156"/>
      <c r="ADC156"/>
      <c r="ADD156"/>
      <c r="ADE156"/>
      <c r="ADF156"/>
      <c r="ADG156"/>
      <c r="ADH156"/>
      <c r="ADI156"/>
      <c r="ADJ156"/>
      <c r="ADK156"/>
      <c r="ADL156"/>
      <c r="ADM156"/>
      <c r="ADN156"/>
      <c r="ADO156"/>
      <c r="ADP156"/>
      <c r="ADQ156"/>
      <c r="ADR156"/>
      <c r="ADS156"/>
      <c r="ADT156"/>
      <c r="ADU156"/>
      <c r="ADV156"/>
      <c r="ADW156"/>
      <c r="ADX156"/>
      <c r="ADY156"/>
      <c r="ADZ156"/>
      <c r="AEA156"/>
      <c r="AEB156"/>
      <c r="AEC156"/>
      <c r="AED156"/>
      <c r="AEE156"/>
      <c r="AEF156"/>
      <c r="AEG156"/>
      <c r="AEH156"/>
      <c r="AEI156"/>
      <c r="AEJ156"/>
      <c r="AEK156"/>
      <c r="AEL156"/>
      <c r="AEM156"/>
      <c r="AEN156"/>
      <c r="AEO156"/>
      <c r="AEP156"/>
      <c r="AEQ156"/>
      <c r="AER156"/>
      <c r="AES156"/>
      <c r="AET156"/>
      <c r="AEU156"/>
      <c r="AEV156"/>
      <c r="AEW156"/>
      <c r="AEX156"/>
      <c r="AEY156"/>
      <c r="AEZ156"/>
      <c r="AFA156"/>
      <c r="AFB156"/>
      <c r="AFC156"/>
      <c r="AFD156"/>
      <c r="AFE156"/>
      <c r="AFF156"/>
      <c r="AFG156"/>
      <c r="AFH156"/>
      <c r="AFI156"/>
      <c r="AFJ156"/>
      <c r="AFK156"/>
      <c r="AFL156"/>
      <c r="AFM156"/>
      <c r="AFN156"/>
      <c r="AFO156"/>
      <c r="AFP156"/>
      <c r="AFQ156"/>
      <c r="AFR156"/>
      <c r="AFS156"/>
      <c r="AFT156"/>
      <c r="AFU156"/>
      <c r="AFV156"/>
      <c r="AFW156"/>
      <c r="AFX156"/>
      <c r="AFY156"/>
      <c r="AFZ156"/>
      <c r="AGA156"/>
      <c r="AGB156"/>
      <c r="AGC156"/>
      <c r="AGD156"/>
      <c r="AGE156"/>
      <c r="AGF156"/>
      <c r="AGG156"/>
      <c r="AGH156"/>
      <c r="AGI156"/>
      <c r="AGJ156"/>
      <c r="AGK156"/>
      <c r="AGL156"/>
      <c r="AGM156"/>
      <c r="AGN156"/>
      <c r="AGO156"/>
      <c r="AGP156"/>
      <c r="AGQ156"/>
      <c r="AGR156"/>
      <c r="AGS156"/>
      <c r="AGT156"/>
      <c r="AGU156"/>
      <c r="AGV156"/>
      <c r="AGW156"/>
      <c r="AGX156"/>
      <c r="AGY156"/>
      <c r="AGZ156"/>
      <c r="AHA156"/>
      <c r="AHB156"/>
      <c r="AHC156"/>
      <c r="AHD156"/>
      <c r="AHE156"/>
      <c r="AHF156"/>
      <c r="AHG156"/>
      <c r="AHH156"/>
      <c r="AHI156"/>
      <c r="AHJ156"/>
      <c r="AHK156"/>
      <c r="AHL156"/>
      <c r="AHM156"/>
      <c r="AHN156"/>
      <c r="AHO156"/>
      <c r="AHP156"/>
      <c r="AHQ156"/>
      <c r="AHR156"/>
      <c r="AHS156"/>
      <c r="AHT156"/>
      <c r="AHU156"/>
      <c r="AHV156"/>
      <c r="AHW156"/>
      <c r="AHX156"/>
      <c r="AHY156"/>
      <c r="AHZ156"/>
      <c r="AIA156"/>
      <c r="AIB156"/>
      <c r="AIC156"/>
      <c r="AID156"/>
      <c r="AIE156"/>
      <c r="AIF156"/>
      <c r="AIG156"/>
      <c r="AIH156"/>
      <c r="AII156"/>
      <c r="AIJ156"/>
      <c r="AIK156"/>
      <c r="AIL156"/>
      <c r="AIM156"/>
      <c r="AIN156"/>
      <c r="AIO156"/>
      <c r="AIP156"/>
      <c r="AIQ156"/>
      <c r="AIR156"/>
      <c r="AIS156"/>
      <c r="AIT156"/>
      <c r="AIU156"/>
      <c r="AIV156"/>
      <c r="AIW156"/>
      <c r="AIX156"/>
      <c r="AIY156"/>
      <c r="AIZ156"/>
      <c r="AJA156"/>
      <c r="AJB156"/>
      <c r="AJC156"/>
      <c r="AJD156"/>
      <c r="AJE156"/>
      <c r="AJF156"/>
      <c r="AJG156"/>
      <c r="AJH156"/>
      <c r="AJI156"/>
      <c r="AJJ156"/>
      <c r="AJK156"/>
      <c r="AJL156"/>
      <c r="AJM156"/>
      <c r="AJN156"/>
      <c r="AJO156"/>
      <c r="AJP156"/>
      <c r="AJQ156"/>
      <c r="AJR156"/>
      <c r="AJS156"/>
      <c r="AJT156"/>
      <c r="AJU156"/>
      <c r="AJV156"/>
      <c r="AJW156"/>
      <c r="AJX156"/>
      <c r="AJY156"/>
      <c r="AJZ156"/>
      <c r="AKA156"/>
      <c r="AKB156"/>
      <c r="AKC156"/>
      <c r="AKD156"/>
      <c r="AKE156"/>
      <c r="AKF156"/>
      <c r="AKG156"/>
      <c r="AKH156"/>
      <c r="AKI156"/>
      <c r="AKJ156"/>
      <c r="AKK156"/>
      <c r="AKL156"/>
      <c r="AKM156"/>
      <c r="AKN156"/>
      <c r="AKO156"/>
      <c r="AKP156"/>
      <c r="AKQ156"/>
      <c r="AKR156"/>
      <c r="AKS156"/>
      <c r="AKT156"/>
      <c r="AKU156"/>
      <c r="AKV156"/>
      <c r="AKW156"/>
      <c r="AKX156"/>
      <c r="AKY156"/>
      <c r="AKZ156"/>
      <c r="ALA156"/>
      <c r="ALB156"/>
      <c r="ALC156"/>
      <c r="ALD156"/>
      <c r="ALE156"/>
      <c r="ALF156"/>
      <c r="ALG156"/>
      <c r="ALH156"/>
      <c r="ALI156"/>
      <c r="ALJ156"/>
      <c r="ALK156"/>
      <c r="ALL156"/>
      <c r="ALM156"/>
      <c r="ALN156"/>
      <c r="ALO156"/>
      <c r="ALP156"/>
      <c r="ALQ156"/>
    </row>
    <row r="157" spans="1:1005" s="80" customFormat="1" ht="17.25" customHeight="1" x14ac:dyDescent="0.25">
      <c r="A157" s="102" t="s">
        <v>34</v>
      </c>
      <c r="B157" s="103">
        <v>26751300953</v>
      </c>
      <c r="C157" s="104" t="s">
        <v>10</v>
      </c>
      <c r="D157" s="106">
        <f>24176.25+430</f>
        <v>24606.25</v>
      </c>
      <c r="E157" s="105" t="s">
        <v>82</v>
      </c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  <c r="OF157"/>
      <c r="OG157"/>
      <c r="OH157"/>
      <c r="OI157"/>
      <c r="OJ157"/>
      <c r="OK157"/>
      <c r="OL157"/>
      <c r="OM157"/>
      <c r="ON157"/>
      <c r="OO157"/>
      <c r="OP157"/>
      <c r="OQ157"/>
      <c r="OR157"/>
      <c r="OS157"/>
      <c r="OT157"/>
      <c r="OU157"/>
      <c r="OV157"/>
      <c r="OW157"/>
      <c r="OX157"/>
      <c r="OY157"/>
      <c r="OZ157"/>
      <c r="PA157"/>
      <c r="PB157"/>
      <c r="PC157"/>
      <c r="PD157"/>
      <c r="PE157"/>
      <c r="PF157"/>
      <c r="PG157"/>
      <c r="PH157"/>
      <c r="PI157"/>
      <c r="PJ157"/>
      <c r="PK157"/>
      <c r="PL157"/>
      <c r="PM157"/>
      <c r="PN157"/>
      <c r="PO157"/>
      <c r="PP157"/>
      <c r="PQ157"/>
      <c r="PR157"/>
      <c r="PS157"/>
      <c r="PT157"/>
      <c r="PU157"/>
      <c r="PV157"/>
      <c r="PW157"/>
      <c r="PX157"/>
      <c r="PY157"/>
      <c r="PZ157"/>
      <c r="QA157"/>
      <c r="QB157"/>
      <c r="QC157"/>
      <c r="QD157"/>
      <c r="QE157"/>
      <c r="QF157"/>
      <c r="QG157"/>
      <c r="QH157"/>
      <c r="QI157"/>
      <c r="QJ157"/>
      <c r="QK157"/>
      <c r="QL157"/>
      <c r="QM157"/>
      <c r="QN157"/>
      <c r="QO157"/>
      <c r="QP157"/>
      <c r="QQ157"/>
      <c r="QR157"/>
      <c r="QS157"/>
      <c r="QT157"/>
      <c r="QU157"/>
      <c r="QV157"/>
      <c r="QW157"/>
      <c r="QX157"/>
      <c r="QY157"/>
      <c r="QZ157"/>
      <c r="RA157"/>
      <c r="RB157"/>
      <c r="RC157"/>
      <c r="RD157"/>
      <c r="RE157"/>
      <c r="RF157"/>
      <c r="RG157"/>
      <c r="RH157"/>
      <c r="RI157"/>
      <c r="RJ157"/>
      <c r="RK157"/>
      <c r="RL157"/>
      <c r="RM157"/>
      <c r="RN157"/>
      <c r="RO157"/>
      <c r="RP157"/>
      <c r="RQ157"/>
      <c r="RR157"/>
      <c r="RS157"/>
      <c r="RT157"/>
      <c r="RU157"/>
      <c r="RV157"/>
      <c r="RW157"/>
      <c r="RX157"/>
      <c r="RY157"/>
      <c r="RZ157"/>
      <c r="SA157"/>
      <c r="SB157"/>
      <c r="SC157"/>
      <c r="SD157"/>
      <c r="SE157"/>
      <c r="SF157"/>
      <c r="SG157"/>
      <c r="SH157"/>
      <c r="SI157"/>
      <c r="SJ157"/>
      <c r="SK157"/>
      <c r="SL157"/>
      <c r="SM157"/>
      <c r="SN157"/>
      <c r="SO157"/>
      <c r="SP157"/>
      <c r="SQ157"/>
      <c r="SR157"/>
      <c r="SS157"/>
      <c r="ST157"/>
      <c r="SU157"/>
      <c r="SV157"/>
      <c r="SW157"/>
      <c r="SX157"/>
      <c r="SY157"/>
      <c r="SZ157"/>
      <c r="TA157"/>
      <c r="TB157"/>
      <c r="TC157"/>
      <c r="TD157"/>
      <c r="TE157"/>
      <c r="TF157"/>
      <c r="TG157"/>
      <c r="TH157"/>
      <c r="TI157"/>
      <c r="TJ157"/>
      <c r="TK157"/>
      <c r="TL157"/>
      <c r="TM157"/>
      <c r="TN157"/>
      <c r="TO157"/>
      <c r="TP157"/>
      <c r="TQ157"/>
      <c r="TR157"/>
      <c r="TS157"/>
      <c r="TT157"/>
      <c r="TU157"/>
      <c r="TV157"/>
      <c r="TW157"/>
      <c r="TX157"/>
      <c r="TY157"/>
      <c r="TZ157"/>
      <c r="UA157"/>
      <c r="UB157"/>
      <c r="UC157"/>
      <c r="UD157"/>
      <c r="UE157"/>
      <c r="UF157"/>
      <c r="UG157"/>
      <c r="UH157"/>
      <c r="UI157"/>
      <c r="UJ157"/>
      <c r="UK157"/>
      <c r="UL157"/>
      <c r="UM157"/>
      <c r="UN157"/>
      <c r="UO157"/>
      <c r="UP157"/>
      <c r="UQ157"/>
      <c r="UR157"/>
      <c r="US157"/>
      <c r="UT157"/>
      <c r="UU157"/>
      <c r="UV157"/>
      <c r="UW157"/>
      <c r="UX157"/>
      <c r="UY157"/>
      <c r="UZ157"/>
      <c r="VA157"/>
      <c r="VB157"/>
      <c r="VC157"/>
      <c r="VD157"/>
      <c r="VE157"/>
      <c r="VF157"/>
      <c r="VG157"/>
      <c r="VH157"/>
      <c r="VI157"/>
      <c r="VJ157"/>
      <c r="VK157"/>
      <c r="VL157"/>
      <c r="VM157"/>
      <c r="VN157"/>
      <c r="VO157"/>
      <c r="VP157"/>
      <c r="VQ157"/>
      <c r="VR157"/>
      <c r="VS157"/>
      <c r="VT157"/>
      <c r="VU157"/>
      <c r="VV157"/>
      <c r="VW157"/>
      <c r="VX157"/>
      <c r="VY157"/>
      <c r="VZ157"/>
      <c r="WA157"/>
      <c r="WB157"/>
      <c r="WC157"/>
      <c r="WD157"/>
      <c r="WE157"/>
      <c r="WF157"/>
      <c r="WG157"/>
      <c r="WH157"/>
      <c r="WI157"/>
      <c r="WJ157"/>
      <c r="WK157"/>
      <c r="WL157"/>
      <c r="WM157"/>
      <c r="WN157"/>
      <c r="WO157"/>
      <c r="WP157"/>
      <c r="WQ157"/>
      <c r="WR157"/>
      <c r="WS157"/>
      <c r="WT157"/>
      <c r="WU157"/>
      <c r="WV157"/>
      <c r="WW157"/>
      <c r="WX157"/>
      <c r="WY157"/>
      <c r="WZ157"/>
      <c r="XA157"/>
      <c r="XB157"/>
      <c r="XC157"/>
      <c r="XD157"/>
      <c r="XE157"/>
      <c r="XF157"/>
      <c r="XG157"/>
      <c r="XH157"/>
      <c r="XI157"/>
      <c r="XJ157"/>
      <c r="XK157"/>
      <c r="XL157"/>
      <c r="XM157"/>
      <c r="XN157"/>
      <c r="XO157"/>
      <c r="XP157"/>
      <c r="XQ157"/>
      <c r="XR157"/>
      <c r="XS157"/>
      <c r="XT157"/>
      <c r="XU157"/>
      <c r="XV157"/>
      <c r="XW157"/>
      <c r="XX157"/>
      <c r="XY157"/>
      <c r="XZ157"/>
      <c r="YA157"/>
      <c r="YB157"/>
      <c r="YC157"/>
      <c r="YD157"/>
      <c r="YE157"/>
      <c r="YF157"/>
      <c r="YG157"/>
      <c r="YH157"/>
      <c r="YI157"/>
      <c r="YJ157"/>
      <c r="YK157"/>
      <c r="YL157"/>
      <c r="YM157"/>
      <c r="YN157"/>
      <c r="YO157"/>
      <c r="YP157"/>
      <c r="YQ157"/>
      <c r="YR157"/>
      <c r="YS157"/>
      <c r="YT157"/>
      <c r="YU157"/>
      <c r="YV157"/>
      <c r="YW157"/>
      <c r="YX157"/>
      <c r="YY157"/>
      <c r="YZ157"/>
      <c r="ZA157"/>
      <c r="ZB157"/>
      <c r="ZC157"/>
      <c r="ZD157"/>
      <c r="ZE157"/>
      <c r="ZF157"/>
      <c r="ZG157"/>
      <c r="ZH157"/>
      <c r="ZI157"/>
      <c r="ZJ157"/>
      <c r="ZK157"/>
      <c r="ZL157"/>
      <c r="ZM157"/>
      <c r="ZN157"/>
      <c r="ZO157"/>
      <c r="ZP157"/>
      <c r="ZQ157"/>
      <c r="ZR157"/>
      <c r="ZS157"/>
      <c r="ZT157"/>
      <c r="ZU157"/>
      <c r="ZV157"/>
      <c r="ZW157"/>
      <c r="ZX157"/>
      <c r="ZY157"/>
      <c r="ZZ157"/>
      <c r="AAA157"/>
      <c r="AAB157"/>
      <c r="AAC157"/>
      <c r="AAD157"/>
      <c r="AAE157"/>
      <c r="AAF157"/>
      <c r="AAG157"/>
      <c r="AAH157"/>
      <c r="AAI157"/>
      <c r="AAJ157"/>
      <c r="AAK157"/>
      <c r="AAL157"/>
      <c r="AAM157"/>
      <c r="AAN157"/>
      <c r="AAO157"/>
      <c r="AAP157"/>
      <c r="AAQ157"/>
      <c r="AAR157"/>
      <c r="AAS157"/>
      <c r="AAT157"/>
      <c r="AAU157"/>
      <c r="AAV157"/>
      <c r="AAW157"/>
      <c r="AAX157"/>
      <c r="AAY157"/>
      <c r="AAZ157"/>
      <c r="ABA157"/>
      <c r="ABB157"/>
      <c r="ABC157"/>
      <c r="ABD157"/>
      <c r="ABE157"/>
      <c r="ABF157"/>
      <c r="ABG157"/>
      <c r="ABH157"/>
      <c r="ABI157"/>
      <c r="ABJ157"/>
      <c r="ABK157"/>
      <c r="ABL157"/>
      <c r="ABM157"/>
      <c r="ABN157"/>
      <c r="ABO157"/>
      <c r="ABP157"/>
      <c r="ABQ157"/>
      <c r="ABR157"/>
      <c r="ABS157"/>
      <c r="ABT157"/>
      <c r="ABU157"/>
      <c r="ABV157"/>
      <c r="ABW157"/>
      <c r="ABX157"/>
      <c r="ABY157"/>
      <c r="ABZ157"/>
      <c r="ACA157"/>
      <c r="ACB157"/>
      <c r="ACC157"/>
      <c r="ACD157"/>
      <c r="ACE157"/>
      <c r="ACF157"/>
      <c r="ACG157"/>
      <c r="ACH157"/>
      <c r="ACI157"/>
      <c r="ACJ157"/>
      <c r="ACK157"/>
      <c r="ACL157"/>
      <c r="ACM157"/>
      <c r="ACN157"/>
      <c r="ACO157"/>
      <c r="ACP157"/>
      <c r="ACQ157"/>
      <c r="ACR157"/>
      <c r="ACS157"/>
      <c r="ACT157"/>
      <c r="ACU157"/>
      <c r="ACV157"/>
      <c r="ACW157"/>
      <c r="ACX157"/>
      <c r="ACY157"/>
      <c r="ACZ157"/>
      <c r="ADA157"/>
      <c r="ADB157"/>
      <c r="ADC157"/>
      <c r="ADD157"/>
      <c r="ADE157"/>
      <c r="ADF157"/>
      <c r="ADG157"/>
      <c r="ADH157"/>
      <c r="ADI157"/>
      <c r="ADJ157"/>
      <c r="ADK157"/>
      <c r="ADL157"/>
      <c r="ADM157"/>
      <c r="ADN157"/>
      <c r="ADO157"/>
      <c r="ADP157"/>
      <c r="ADQ157"/>
      <c r="ADR157"/>
      <c r="ADS157"/>
      <c r="ADT157"/>
      <c r="ADU157"/>
      <c r="ADV157"/>
      <c r="ADW157"/>
      <c r="ADX157"/>
      <c r="ADY157"/>
      <c r="ADZ157"/>
      <c r="AEA157"/>
      <c r="AEB157"/>
      <c r="AEC157"/>
      <c r="AED157"/>
      <c r="AEE157"/>
      <c r="AEF157"/>
      <c r="AEG157"/>
      <c r="AEH157"/>
      <c r="AEI157"/>
      <c r="AEJ157"/>
      <c r="AEK157"/>
      <c r="AEL157"/>
      <c r="AEM157"/>
      <c r="AEN157"/>
      <c r="AEO157"/>
      <c r="AEP157"/>
      <c r="AEQ157"/>
      <c r="AER157"/>
      <c r="AES157"/>
      <c r="AET157"/>
      <c r="AEU157"/>
      <c r="AEV157"/>
      <c r="AEW157"/>
      <c r="AEX157"/>
      <c r="AEY157"/>
      <c r="AEZ157"/>
      <c r="AFA157"/>
      <c r="AFB157"/>
      <c r="AFC157"/>
      <c r="AFD157"/>
      <c r="AFE157"/>
      <c r="AFF157"/>
      <c r="AFG157"/>
      <c r="AFH157"/>
      <c r="AFI157"/>
      <c r="AFJ157"/>
      <c r="AFK157"/>
      <c r="AFL157"/>
      <c r="AFM157"/>
      <c r="AFN157"/>
      <c r="AFO157"/>
      <c r="AFP157"/>
      <c r="AFQ157"/>
      <c r="AFR157"/>
      <c r="AFS157"/>
      <c r="AFT157"/>
      <c r="AFU157"/>
      <c r="AFV157"/>
      <c r="AFW157"/>
      <c r="AFX157"/>
      <c r="AFY157"/>
      <c r="AFZ157"/>
      <c r="AGA157"/>
      <c r="AGB157"/>
      <c r="AGC157"/>
      <c r="AGD157"/>
      <c r="AGE157"/>
      <c r="AGF157"/>
      <c r="AGG157"/>
      <c r="AGH157"/>
      <c r="AGI157"/>
      <c r="AGJ157"/>
      <c r="AGK157"/>
      <c r="AGL157"/>
      <c r="AGM157"/>
      <c r="AGN157"/>
      <c r="AGO157"/>
      <c r="AGP157"/>
      <c r="AGQ157"/>
      <c r="AGR157"/>
      <c r="AGS157"/>
      <c r="AGT157"/>
      <c r="AGU157"/>
      <c r="AGV157"/>
      <c r="AGW157"/>
      <c r="AGX157"/>
      <c r="AGY157"/>
      <c r="AGZ157"/>
      <c r="AHA157"/>
      <c r="AHB157"/>
      <c r="AHC157"/>
      <c r="AHD157"/>
      <c r="AHE157"/>
      <c r="AHF157"/>
      <c r="AHG157"/>
      <c r="AHH157"/>
      <c r="AHI157"/>
      <c r="AHJ157"/>
      <c r="AHK157"/>
      <c r="AHL157"/>
      <c r="AHM157"/>
      <c r="AHN157"/>
      <c r="AHO157"/>
      <c r="AHP157"/>
      <c r="AHQ157"/>
      <c r="AHR157"/>
      <c r="AHS157"/>
      <c r="AHT157"/>
      <c r="AHU157"/>
      <c r="AHV157"/>
      <c r="AHW157"/>
      <c r="AHX157"/>
      <c r="AHY157"/>
      <c r="AHZ157"/>
      <c r="AIA157"/>
      <c r="AIB157"/>
      <c r="AIC157"/>
      <c r="AID157"/>
      <c r="AIE157"/>
      <c r="AIF157"/>
      <c r="AIG157"/>
      <c r="AIH157"/>
      <c r="AII157"/>
      <c r="AIJ157"/>
      <c r="AIK157"/>
      <c r="AIL157"/>
      <c r="AIM157"/>
      <c r="AIN157"/>
      <c r="AIO157"/>
      <c r="AIP157"/>
      <c r="AIQ157"/>
      <c r="AIR157"/>
      <c r="AIS157"/>
      <c r="AIT157"/>
      <c r="AIU157"/>
      <c r="AIV157"/>
      <c r="AIW157"/>
      <c r="AIX157"/>
      <c r="AIY157"/>
      <c r="AIZ157"/>
      <c r="AJA157"/>
      <c r="AJB157"/>
      <c r="AJC157"/>
      <c r="AJD157"/>
      <c r="AJE157"/>
      <c r="AJF157"/>
      <c r="AJG157"/>
      <c r="AJH157"/>
      <c r="AJI157"/>
      <c r="AJJ157"/>
      <c r="AJK157"/>
      <c r="AJL157"/>
      <c r="AJM157"/>
      <c r="AJN157"/>
      <c r="AJO157"/>
      <c r="AJP157"/>
      <c r="AJQ157"/>
      <c r="AJR157"/>
      <c r="AJS157"/>
      <c r="AJT157"/>
      <c r="AJU157"/>
      <c r="AJV157"/>
      <c r="AJW157"/>
      <c r="AJX157"/>
      <c r="AJY157"/>
      <c r="AJZ157"/>
      <c r="AKA157"/>
      <c r="AKB157"/>
      <c r="AKC157"/>
      <c r="AKD157"/>
      <c r="AKE157"/>
      <c r="AKF157"/>
      <c r="AKG157"/>
      <c r="AKH157"/>
      <c r="AKI157"/>
      <c r="AKJ157"/>
      <c r="AKK157"/>
      <c r="AKL157"/>
      <c r="AKM157"/>
      <c r="AKN157"/>
      <c r="AKO157"/>
      <c r="AKP157"/>
      <c r="AKQ157"/>
      <c r="AKR157"/>
      <c r="AKS157"/>
      <c r="AKT157"/>
      <c r="AKU157"/>
      <c r="AKV157"/>
      <c r="AKW157"/>
      <c r="AKX157"/>
      <c r="AKY157"/>
      <c r="AKZ157"/>
      <c r="ALA157"/>
      <c r="ALB157"/>
      <c r="ALC157"/>
      <c r="ALD157"/>
      <c r="ALE157"/>
      <c r="ALF157"/>
      <c r="ALG157"/>
      <c r="ALH157"/>
      <c r="ALI157"/>
      <c r="ALJ157"/>
      <c r="ALK157"/>
      <c r="ALL157"/>
      <c r="ALM157"/>
      <c r="ALN157"/>
      <c r="ALO157"/>
      <c r="ALP157"/>
      <c r="ALQ157"/>
    </row>
    <row r="158" spans="1:1005" s="80" customFormat="1" x14ac:dyDescent="0.25">
      <c r="A158" s="102" t="s">
        <v>34</v>
      </c>
      <c r="B158" s="103">
        <v>26751300953</v>
      </c>
      <c r="C158" s="104" t="s">
        <v>10</v>
      </c>
      <c r="D158" s="106">
        <f>327.24+131.25+446.55</f>
        <v>905.04</v>
      </c>
      <c r="E158" s="105" t="s">
        <v>12</v>
      </c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  <c r="OF158"/>
      <c r="OG158"/>
      <c r="OH158"/>
      <c r="OI158"/>
      <c r="OJ158"/>
      <c r="OK158"/>
      <c r="OL158"/>
      <c r="OM158"/>
      <c r="ON158"/>
      <c r="OO158"/>
      <c r="OP158"/>
      <c r="OQ158"/>
      <c r="OR158"/>
      <c r="OS158"/>
      <c r="OT158"/>
      <c r="OU158"/>
      <c r="OV158"/>
      <c r="OW158"/>
      <c r="OX158"/>
      <c r="OY158"/>
      <c r="OZ158"/>
      <c r="PA158"/>
      <c r="PB158"/>
      <c r="PC158"/>
      <c r="PD158"/>
      <c r="PE158"/>
      <c r="PF158"/>
      <c r="PG158"/>
      <c r="PH158"/>
      <c r="PI158"/>
      <c r="PJ158"/>
      <c r="PK158"/>
      <c r="PL158"/>
      <c r="PM158"/>
      <c r="PN158"/>
      <c r="PO158"/>
      <c r="PP158"/>
      <c r="PQ158"/>
      <c r="PR158"/>
      <c r="PS158"/>
      <c r="PT158"/>
      <c r="PU158"/>
      <c r="PV158"/>
      <c r="PW158"/>
      <c r="PX158"/>
      <c r="PY158"/>
      <c r="PZ158"/>
      <c r="QA158"/>
      <c r="QB158"/>
      <c r="QC158"/>
      <c r="QD158"/>
      <c r="QE158"/>
      <c r="QF158"/>
      <c r="QG158"/>
      <c r="QH158"/>
      <c r="QI158"/>
      <c r="QJ158"/>
      <c r="QK158"/>
      <c r="QL158"/>
      <c r="QM158"/>
      <c r="QN158"/>
      <c r="QO158"/>
      <c r="QP158"/>
      <c r="QQ158"/>
      <c r="QR158"/>
      <c r="QS158"/>
      <c r="QT158"/>
      <c r="QU158"/>
      <c r="QV158"/>
      <c r="QW158"/>
      <c r="QX158"/>
      <c r="QY158"/>
      <c r="QZ158"/>
      <c r="RA158"/>
      <c r="RB158"/>
      <c r="RC158"/>
      <c r="RD158"/>
      <c r="RE158"/>
      <c r="RF158"/>
      <c r="RG158"/>
      <c r="RH158"/>
      <c r="RI158"/>
      <c r="RJ158"/>
      <c r="RK158"/>
      <c r="RL158"/>
      <c r="RM158"/>
      <c r="RN158"/>
      <c r="RO158"/>
      <c r="RP158"/>
      <c r="RQ158"/>
      <c r="RR158"/>
      <c r="RS158"/>
      <c r="RT158"/>
      <c r="RU158"/>
      <c r="RV158"/>
      <c r="RW158"/>
      <c r="RX158"/>
      <c r="RY158"/>
      <c r="RZ158"/>
      <c r="SA158"/>
      <c r="SB158"/>
      <c r="SC158"/>
      <c r="SD158"/>
      <c r="SE158"/>
      <c r="SF158"/>
      <c r="SG158"/>
      <c r="SH158"/>
      <c r="SI158"/>
      <c r="SJ158"/>
      <c r="SK158"/>
      <c r="SL158"/>
      <c r="SM158"/>
      <c r="SN158"/>
      <c r="SO158"/>
      <c r="SP158"/>
      <c r="SQ158"/>
      <c r="SR158"/>
      <c r="SS158"/>
      <c r="ST158"/>
      <c r="SU158"/>
      <c r="SV158"/>
      <c r="SW158"/>
      <c r="SX158"/>
      <c r="SY158"/>
      <c r="SZ158"/>
      <c r="TA158"/>
      <c r="TB158"/>
      <c r="TC158"/>
      <c r="TD158"/>
      <c r="TE158"/>
      <c r="TF158"/>
      <c r="TG158"/>
      <c r="TH158"/>
      <c r="TI158"/>
      <c r="TJ158"/>
      <c r="TK158"/>
      <c r="TL158"/>
      <c r="TM158"/>
      <c r="TN158"/>
      <c r="TO158"/>
      <c r="TP158"/>
      <c r="TQ158"/>
      <c r="TR158"/>
      <c r="TS158"/>
      <c r="TT158"/>
      <c r="TU158"/>
      <c r="TV158"/>
      <c r="TW158"/>
      <c r="TX158"/>
      <c r="TY158"/>
      <c r="TZ158"/>
      <c r="UA158"/>
      <c r="UB158"/>
      <c r="UC158"/>
      <c r="UD158"/>
      <c r="UE158"/>
      <c r="UF158"/>
      <c r="UG158"/>
      <c r="UH158"/>
      <c r="UI158"/>
      <c r="UJ158"/>
      <c r="UK158"/>
      <c r="UL158"/>
      <c r="UM158"/>
      <c r="UN158"/>
      <c r="UO158"/>
      <c r="UP158"/>
      <c r="UQ158"/>
      <c r="UR158"/>
      <c r="US158"/>
      <c r="UT158"/>
      <c r="UU158"/>
      <c r="UV158"/>
      <c r="UW158"/>
      <c r="UX158"/>
      <c r="UY158"/>
      <c r="UZ158"/>
      <c r="VA158"/>
      <c r="VB158"/>
      <c r="VC158"/>
      <c r="VD158"/>
      <c r="VE158"/>
      <c r="VF158"/>
      <c r="VG158"/>
      <c r="VH158"/>
      <c r="VI158"/>
      <c r="VJ158"/>
      <c r="VK158"/>
      <c r="VL158"/>
      <c r="VM158"/>
      <c r="VN158"/>
      <c r="VO158"/>
      <c r="VP158"/>
      <c r="VQ158"/>
      <c r="VR158"/>
      <c r="VS158"/>
      <c r="VT158"/>
      <c r="VU158"/>
      <c r="VV158"/>
      <c r="VW158"/>
      <c r="VX158"/>
      <c r="VY158"/>
      <c r="VZ158"/>
      <c r="WA158"/>
      <c r="WB158"/>
      <c r="WC158"/>
      <c r="WD158"/>
      <c r="WE158"/>
      <c r="WF158"/>
      <c r="WG158"/>
      <c r="WH158"/>
      <c r="WI158"/>
      <c r="WJ158"/>
      <c r="WK158"/>
      <c r="WL158"/>
      <c r="WM158"/>
      <c r="WN158"/>
      <c r="WO158"/>
      <c r="WP158"/>
      <c r="WQ158"/>
      <c r="WR158"/>
      <c r="WS158"/>
      <c r="WT158"/>
      <c r="WU158"/>
      <c r="WV158"/>
      <c r="WW158"/>
      <c r="WX158"/>
      <c r="WY158"/>
      <c r="WZ158"/>
      <c r="XA158"/>
      <c r="XB158"/>
      <c r="XC158"/>
      <c r="XD158"/>
      <c r="XE158"/>
      <c r="XF158"/>
      <c r="XG158"/>
      <c r="XH158"/>
      <c r="XI158"/>
      <c r="XJ158"/>
      <c r="XK158"/>
      <c r="XL158"/>
      <c r="XM158"/>
      <c r="XN158"/>
      <c r="XO158"/>
      <c r="XP158"/>
      <c r="XQ158"/>
      <c r="XR158"/>
      <c r="XS158"/>
      <c r="XT158"/>
      <c r="XU158"/>
      <c r="XV158"/>
      <c r="XW158"/>
      <c r="XX158"/>
      <c r="XY158"/>
      <c r="XZ158"/>
      <c r="YA158"/>
      <c r="YB158"/>
      <c r="YC158"/>
      <c r="YD158"/>
      <c r="YE158"/>
      <c r="YF158"/>
      <c r="YG158"/>
      <c r="YH158"/>
      <c r="YI158"/>
      <c r="YJ158"/>
      <c r="YK158"/>
      <c r="YL158"/>
      <c r="YM158"/>
      <c r="YN158"/>
      <c r="YO158"/>
      <c r="YP158"/>
      <c r="YQ158"/>
      <c r="YR158"/>
      <c r="YS158"/>
      <c r="YT158"/>
      <c r="YU158"/>
      <c r="YV158"/>
      <c r="YW158"/>
      <c r="YX158"/>
      <c r="YY158"/>
      <c r="YZ158"/>
      <c r="ZA158"/>
      <c r="ZB158"/>
      <c r="ZC158"/>
      <c r="ZD158"/>
      <c r="ZE158"/>
      <c r="ZF158"/>
      <c r="ZG158"/>
      <c r="ZH158"/>
      <c r="ZI158"/>
      <c r="ZJ158"/>
      <c r="ZK158"/>
      <c r="ZL158"/>
      <c r="ZM158"/>
      <c r="ZN158"/>
      <c r="ZO158"/>
      <c r="ZP158"/>
      <c r="ZQ158"/>
      <c r="ZR158"/>
      <c r="ZS158"/>
      <c r="ZT158"/>
      <c r="ZU158"/>
      <c r="ZV158"/>
      <c r="ZW158"/>
      <c r="ZX158"/>
      <c r="ZY158"/>
      <c r="ZZ158"/>
      <c r="AAA158"/>
      <c r="AAB158"/>
      <c r="AAC158"/>
      <c r="AAD158"/>
      <c r="AAE158"/>
      <c r="AAF158"/>
      <c r="AAG158"/>
      <c r="AAH158"/>
      <c r="AAI158"/>
      <c r="AAJ158"/>
      <c r="AAK158"/>
      <c r="AAL158"/>
      <c r="AAM158"/>
      <c r="AAN158"/>
      <c r="AAO158"/>
      <c r="AAP158"/>
      <c r="AAQ158"/>
      <c r="AAR158"/>
      <c r="AAS158"/>
      <c r="AAT158"/>
      <c r="AAU158"/>
      <c r="AAV158"/>
      <c r="AAW158"/>
      <c r="AAX158"/>
      <c r="AAY158"/>
      <c r="AAZ158"/>
      <c r="ABA158"/>
      <c r="ABB158"/>
      <c r="ABC158"/>
      <c r="ABD158"/>
      <c r="ABE158"/>
      <c r="ABF158"/>
      <c r="ABG158"/>
      <c r="ABH158"/>
      <c r="ABI158"/>
      <c r="ABJ158"/>
      <c r="ABK158"/>
      <c r="ABL158"/>
      <c r="ABM158"/>
      <c r="ABN158"/>
      <c r="ABO158"/>
      <c r="ABP158"/>
      <c r="ABQ158"/>
      <c r="ABR158"/>
      <c r="ABS158"/>
      <c r="ABT158"/>
      <c r="ABU158"/>
      <c r="ABV158"/>
      <c r="ABW158"/>
      <c r="ABX158"/>
      <c r="ABY158"/>
      <c r="ABZ158"/>
      <c r="ACA158"/>
      <c r="ACB158"/>
      <c r="ACC158"/>
      <c r="ACD158"/>
      <c r="ACE158"/>
      <c r="ACF158"/>
      <c r="ACG158"/>
      <c r="ACH158"/>
      <c r="ACI158"/>
      <c r="ACJ158"/>
      <c r="ACK158"/>
      <c r="ACL158"/>
      <c r="ACM158"/>
      <c r="ACN158"/>
      <c r="ACO158"/>
      <c r="ACP158"/>
      <c r="ACQ158"/>
      <c r="ACR158"/>
      <c r="ACS158"/>
      <c r="ACT158"/>
      <c r="ACU158"/>
      <c r="ACV158"/>
      <c r="ACW158"/>
      <c r="ACX158"/>
      <c r="ACY158"/>
      <c r="ACZ158"/>
      <c r="ADA158"/>
      <c r="ADB158"/>
      <c r="ADC158"/>
      <c r="ADD158"/>
      <c r="ADE158"/>
      <c r="ADF158"/>
      <c r="ADG158"/>
      <c r="ADH158"/>
      <c r="ADI158"/>
      <c r="ADJ158"/>
      <c r="ADK158"/>
      <c r="ADL158"/>
      <c r="ADM158"/>
      <c r="ADN158"/>
      <c r="ADO158"/>
      <c r="ADP158"/>
      <c r="ADQ158"/>
      <c r="ADR158"/>
      <c r="ADS158"/>
      <c r="ADT158"/>
      <c r="ADU158"/>
      <c r="ADV158"/>
      <c r="ADW158"/>
      <c r="ADX158"/>
      <c r="ADY158"/>
      <c r="ADZ158"/>
      <c r="AEA158"/>
      <c r="AEB158"/>
      <c r="AEC158"/>
      <c r="AED158"/>
      <c r="AEE158"/>
      <c r="AEF158"/>
      <c r="AEG158"/>
      <c r="AEH158"/>
      <c r="AEI158"/>
      <c r="AEJ158"/>
      <c r="AEK158"/>
      <c r="AEL158"/>
      <c r="AEM158"/>
      <c r="AEN158"/>
      <c r="AEO158"/>
      <c r="AEP158"/>
      <c r="AEQ158"/>
      <c r="AER158"/>
      <c r="AES158"/>
      <c r="AET158"/>
      <c r="AEU158"/>
      <c r="AEV158"/>
      <c r="AEW158"/>
      <c r="AEX158"/>
      <c r="AEY158"/>
      <c r="AEZ158"/>
      <c r="AFA158"/>
      <c r="AFB158"/>
      <c r="AFC158"/>
      <c r="AFD158"/>
      <c r="AFE158"/>
      <c r="AFF158"/>
      <c r="AFG158"/>
      <c r="AFH158"/>
      <c r="AFI158"/>
      <c r="AFJ158"/>
      <c r="AFK158"/>
      <c r="AFL158"/>
      <c r="AFM158"/>
      <c r="AFN158"/>
      <c r="AFO158"/>
      <c r="AFP158"/>
      <c r="AFQ158"/>
      <c r="AFR158"/>
      <c r="AFS158"/>
      <c r="AFT158"/>
      <c r="AFU158"/>
      <c r="AFV158"/>
      <c r="AFW158"/>
      <c r="AFX158"/>
      <c r="AFY158"/>
      <c r="AFZ158"/>
      <c r="AGA158"/>
      <c r="AGB158"/>
      <c r="AGC158"/>
      <c r="AGD158"/>
      <c r="AGE158"/>
      <c r="AGF158"/>
      <c r="AGG158"/>
      <c r="AGH158"/>
      <c r="AGI158"/>
      <c r="AGJ158"/>
      <c r="AGK158"/>
      <c r="AGL158"/>
      <c r="AGM158"/>
      <c r="AGN158"/>
      <c r="AGO158"/>
      <c r="AGP158"/>
      <c r="AGQ158"/>
      <c r="AGR158"/>
      <c r="AGS158"/>
      <c r="AGT158"/>
      <c r="AGU158"/>
      <c r="AGV158"/>
      <c r="AGW158"/>
      <c r="AGX158"/>
      <c r="AGY158"/>
      <c r="AGZ158"/>
      <c r="AHA158"/>
      <c r="AHB158"/>
      <c r="AHC158"/>
      <c r="AHD158"/>
      <c r="AHE158"/>
      <c r="AHF158"/>
      <c r="AHG158"/>
      <c r="AHH158"/>
      <c r="AHI158"/>
      <c r="AHJ158"/>
      <c r="AHK158"/>
      <c r="AHL158"/>
      <c r="AHM158"/>
      <c r="AHN158"/>
      <c r="AHO158"/>
      <c r="AHP158"/>
      <c r="AHQ158"/>
      <c r="AHR158"/>
      <c r="AHS158"/>
      <c r="AHT158"/>
      <c r="AHU158"/>
      <c r="AHV158"/>
      <c r="AHW158"/>
      <c r="AHX158"/>
      <c r="AHY158"/>
      <c r="AHZ158"/>
      <c r="AIA158"/>
      <c r="AIB158"/>
      <c r="AIC158"/>
      <c r="AID158"/>
      <c r="AIE158"/>
      <c r="AIF158"/>
      <c r="AIG158"/>
      <c r="AIH158"/>
      <c r="AII158"/>
      <c r="AIJ158"/>
      <c r="AIK158"/>
      <c r="AIL158"/>
      <c r="AIM158"/>
      <c r="AIN158"/>
      <c r="AIO158"/>
      <c r="AIP158"/>
      <c r="AIQ158"/>
      <c r="AIR158"/>
      <c r="AIS158"/>
      <c r="AIT158"/>
      <c r="AIU158"/>
      <c r="AIV158"/>
      <c r="AIW158"/>
      <c r="AIX158"/>
      <c r="AIY158"/>
      <c r="AIZ158"/>
      <c r="AJA158"/>
      <c r="AJB158"/>
      <c r="AJC158"/>
      <c r="AJD158"/>
      <c r="AJE158"/>
      <c r="AJF158"/>
      <c r="AJG158"/>
      <c r="AJH158"/>
      <c r="AJI158"/>
      <c r="AJJ158"/>
      <c r="AJK158"/>
      <c r="AJL158"/>
      <c r="AJM158"/>
      <c r="AJN158"/>
      <c r="AJO158"/>
      <c r="AJP158"/>
      <c r="AJQ158"/>
      <c r="AJR158"/>
      <c r="AJS158"/>
      <c r="AJT158"/>
      <c r="AJU158"/>
      <c r="AJV158"/>
      <c r="AJW158"/>
      <c r="AJX158"/>
      <c r="AJY158"/>
      <c r="AJZ158"/>
      <c r="AKA158"/>
      <c r="AKB158"/>
      <c r="AKC158"/>
      <c r="AKD158"/>
      <c r="AKE158"/>
      <c r="AKF158"/>
      <c r="AKG158"/>
      <c r="AKH158"/>
      <c r="AKI158"/>
      <c r="AKJ158"/>
      <c r="AKK158"/>
      <c r="AKL158"/>
      <c r="AKM158"/>
      <c r="AKN158"/>
      <c r="AKO158"/>
      <c r="AKP158"/>
      <c r="AKQ158"/>
      <c r="AKR158"/>
      <c r="AKS158"/>
      <c r="AKT158"/>
      <c r="AKU158"/>
      <c r="AKV158"/>
      <c r="AKW158"/>
      <c r="AKX158"/>
      <c r="AKY158"/>
      <c r="AKZ158"/>
      <c r="ALA158"/>
      <c r="ALB158"/>
      <c r="ALC158"/>
      <c r="ALD158"/>
      <c r="ALE158"/>
      <c r="ALF158"/>
      <c r="ALG158"/>
      <c r="ALH158"/>
      <c r="ALI158"/>
      <c r="ALJ158"/>
      <c r="ALK158"/>
      <c r="ALL158"/>
      <c r="ALM158"/>
      <c r="ALN158"/>
      <c r="ALO158"/>
      <c r="ALP158"/>
      <c r="ALQ158"/>
    </row>
    <row r="159" spans="1:1005" s="80" customFormat="1" x14ac:dyDescent="0.25">
      <c r="A159" s="30" t="s">
        <v>37</v>
      </c>
      <c r="B159" s="13">
        <v>26751300953</v>
      </c>
      <c r="C159" s="14" t="s">
        <v>10</v>
      </c>
      <c r="D159" s="56">
        <f>D154+D157+D158</f>
        <v>26473.79</v>
      </c>
      <c r="E159" s="10"/>
      <c r="G159" s="25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  <c r="ABW159"/>
      <c r="ABX159"/>
      <c r="ABY159"/>
      <c r="ABZ159"/>
      <c r="ACA159"/>
      <c r="ACB159"/>
      <c r="ACC159"/>
      <c r="ACD159"/>
      <c r="ACE159"/>
      <c r="ACF159"/>
      <c r="ACG159"/>
      <c r="ACH159"/>
      <c r="ACI159"/>
      <c r="ACJ159"/>
      <c r="ACK159"/>
      <c r="ACL159"/>
      <c r="ACM159"/>
      <c r="ACN159"/>
      <c r="ACO159"/>
      <c r="ACP159"/>
      <c r="ACQ159"/>
      <c r="ACR159"/>
      <c r="ACS159"/>
      <c r="ACT159"/>
      <c r="ACU159"/>
      <c r="ACV159"/>
      <c r="ACW159"/>
      <c r="ACX159"/>
      <c r="ACY159"/>
      <c r="ACZ159"/>
      <c r="ADA159"/>
      <c r="ADB159"/>
      <c r="ADC159"/>
      <c r="ADD159"/>
      <c r="ADE159"/>
      <c r="ADF159"/>
      <c r="ADG159"/>
      <c r="ADH159"/>
      <c r="ADI159"/>
      <c r="ADJ159"/>
      <c r="ADK159"/>
      <c r="ADL159"/>
      <c r="ADM159"/>
      <c r="ADN159"/>
      <c r="ADO159"/>
      <c r="ADP159"/>
      <c r="ADQ159"/>
      <c r="ADR159"/>
      <c r="ADS159"/>
      <c r="ADT159"/>
      <c r="ADU159"/>
      <c r="ADV159"/>
      <c r="ADW159"/>
      <c r="ADX159"/>
      <c r="ADY159"/>
      <c r="ADZ159"/>
      <c r="AEA159"/>
      <c r="AEB159"/>
      <c r="AEC159"/>
      <c r="AED159"/>
      <c r="AEE159"/>
      <c r="AEF159"/>
      <c r="AEG159"/>
      <c r="AEH159"/>
      <c r="AEI159"/>
      <c r="AEJ159"/>
      <c r="AEK159"/>
      <c r="AEL159"/>
      <c r="AEM159"/>
      <c r="AEN159"/>
      <c r="AEO159"/>
      <c r="AEP159"/>
      <c r="AEQ159"/>
      <c r="AER159"/>
      <c r="AES159"/>
      <c r="AET159"/>
      <c r="AEU159"/>
      <c r="AEV159"/>
      <c r="AEW159"/>
      <c r="AEX159"/>
      <c r="AEY159"/>
      <c r="AEZ159"/>
      <c r="AFA159"/>
      <c r="AFB159"/>
      <c r="AFC159"/>
      <c r="AFD159"/>
      <c r="AFE159"/>
      <c r="AFF159"/>
      <c r="AFG159"/>
      <c r="AFH159"/>
      <c r="AFI159"/>
      <c r="AFJ159"/>
      <c r="AFK159"/>
      <c r="AFL159"/>
      <c r="AFM159"/>
      <c r="AFN159"/>
      <c r="AFO159"/>
      <c r="AFP159"/>
      <c r="AFQ159"/>
      <c r="AFR159"/>
      <c r="AFS159"/>
      <c r="AFT159"/>
      <c r="AFU159"/>
      <c r="AFV159"/>
      <c r="AFW159"/>
      <c r="AFX159"/>
      <c r="AFY159"/>
      <c r="AFZ159"/>
      <c r="AGA159"/>
      <c r="AGB159"/>
      <c r="AGC159"/>
      <c r="AGD159"/>
      <c r="AGE159"/>
      <c r="AGF159"/>
      <c r="AGG159"/>
      <c r="AGH159"/>
      <c r="AGI159"/>
      <c r="AGJ159"/>
      <c r="AGK159"/>
      <c r="AGL159"/>
      <c r="AGM159"/>
      <c r="AGN159"/>
      <c r="AGO159"/>
      <c r="AGP159"/>
      <c r="AGQ159"/>
      <c r="AGR159"/>
      <c r="AGS159"/>
      <c r="AGT159"/>
      <c r="AGU159"/>
      <c r="AGV159"/>
      <c r="AGW159"/>
      <c r="AGX159"/>
      <c r="AGY159"/>
      <c r="AGZ159"/>
      <c r="AHA159"/>
      <c r="AHB159"/>
      <c r="AHC159"/>
      <c r="AHD159"/>
      <c r="AHE159"/>
      <c r="AHF159"/>
      <c r="AHG159"/>
      <c r="AHH159"/>
      <c r="AHI159"/>
      <c r="AHJ159"/>
      <c r="AHK159"/>
      <c r="AHL159"/>
      <c r="AHM159"/>
      <c r="AHN159"/>
      <c r="AHO159"/>
      <c r="AHP159"/>
      <c r="AHQ159"/>
      <c r="AHR159"/>
      <c r="AHS159"/>
      <c r="AHT159"/>
      <c r="AHU159"/>
      <c r="AHV159"/>
      <c r="AHW159"/>
      <c r="AHX159"/>
      <c r="AHY159"/>
      <c r="AHZ159"/>
      <c r="AIA159"/>
      <c r="AIB159"/>
      <c r="AIC159"/>
      <c r="AID159"/>
      <c r="AIE159"/>
      <c r="AIF159"/>
      <c r="AIG159"/>
      <c r="AIH159"/>
      <c r="AII159"/>
      <c r="AIJ159"/>
      <c r="AIK159"/>
      <c r="AIL159"/>
      <c r="AIM159"/>
      <c r="AIN159"/>
      <c r="AIO159"/>
      <c r="AIP159"/>
      <c r="AIQ159"/>
      <c r="AIR159"/>
      <c r="AIS159"/>
      <c r="AIT159"/>
      <c r="AIU159"/>
      <c r="AIV159"/>
      <c r="AIW159"/>
      <c r="AIX159"/>
      <c r="AIY159"/>
      <c r="AIZ159"/>
      <c r="AJA159"/>
      <c r="AJB159"/>
      <c r="AJC159"/>
      <c r="AJD159"/>
      <c r="AJE159"/>
      <c r="AJF159"/>
      <c r="AJG159"/>
      <c r="AJH159"/>
      <c r="AJI159"/>
      <c r="AJJ159"/>
      <c r="AJK159"/>
      <c r="AJL159"/>
      <c r="AJM159"/>
      <c r="AJN159"/>
      <c r="AJO159"/>
      <c r="AJP159"/>
      <c r="AJQ159"/>
      <c r="AJR159"/>
      <c r="AJS159"/>
      <c r="AJT159"/>
      <c r="AJU159"/>
      <c r="AJV159"/>
      <c r="AJW159"/>
      <c r="AJX159"/>
      <c r="AJY159"/>
      <c r="AJZ159"/>
      <c r="AKA159"/>
      <c r="AKB159"/>
      <c r="AKC159"/>
      <c r="AKD159"/>
      <c r="AKE159"/>
      <c r="AKF159"/>
      <c r="AKG159"/>
      <c r="AKH159"/>
      <c r="AKI159"/>
      <c r="AKJ159"/>
      <c r="AKK159"/>
      <c r="AKL159"/>
      <c r="AKM159"/>
      <c r="AKN159"/>
      <c r="AKO159"/>
      <c r="AKP159"/>
      <c r="AKQ159"/>
      <c r="AKR159"/>
      <c r="AKS159"/>
      <c r="AKT159"/>
      <c r="AKU159"/>
      <c r="AKV159"/>
      <c r="AKW159"/>
      <c r="AKX159"/>
      <c r="AKY159"/>
      <c r="AKZ159"/>
      <c r="ALA159"/>
      <c r="ALB159"/>
      <c r="ALC159"/>
      <c r="ALD159"/>
      <c r="ALE159"/>
      <c r="ALF159"/>
      <c r="ALG159"/>
      <c r="ALH159"/>
      <c r="ALI159"/>
      <c r="ALJ159"/>
      <c r="ALK159"/>
      <c r="ALL159"/>
      <c r="ALM159"/>
      <c r="ALN159"/>
      <c r="ALO159"/>
      <c r="ALP159"/>
      <c r="ALQ159"/>
    </row>
    <row r="160" spans="1:1005" s="80" customFormat="1" hidden="1" x14ac:dyDescent="0.25">
      <c r="A160" s="30" t="s">
        <v>32</v>
      </c>
      <c r="B160" s="13">
        <v>20023871072</v>
      </c>
      <c r="C160" s="14" t="s">
        <v>10</v>
      </c>
      <c r="D160" s="101"/>
      <c r="E160" s="10" t="s">
        <v>26</v>
      </c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  <c r="ABW160"/>
      <c r="ABX160"/>
      <c r="ABY160"/>
      <c r="ABZ160"/>
      <c r="ACA160"/>
      <c r="ACB160"/>
      <c r="ACC160"/>
      <c r="ACD160"/>
      <c r="ACE160"/>
      <c r="ACF160"/>
      <c r="ACG160"/>
      <c r="ACH160"/>
      <c r="ACI160"/>
      <c r="ACJ160"/>
      <c r="ACK160"/>
      <c r="ACL160"/>
      <c r="ACM160"/>
      <c r="ACN160"/>
      <c r="ACO160"/>
      <c r="ACP160"/>
      <c r="ACQ160"/>
      <c r="ACR160"/>
      <c r="ACS160"/>
      <c r="ACT160"/>
      <c r="ACU160"/>
      <c r="ACV160"/>
      <c r="ACW160"/>
      <c r="ACX160"/>
      <c r="ACY160"/>
      <c r="ACZ160"/>
      <c r="ADA160"/>
      <c r="ADB160"/>
      <c r="ADC160"/>
      <c r="ADD160"/>
      <c r="ADE160"/>
      <c r="ADF160"/>
      <c r="ADG160"/>
      <c r="ADH160"/>
      <c r="ADI160"/>
      <c r="ADJ160"/>
      <c r="ADK160"/>
      <c r="ADL160"/>
      <c r="ADM160"/>
      <c r="ADN160"/>
      <c r="ADO160"/>
      <c r="ADP160"/>
      <c r="ADQ160"/>
      <c r="ADR160"/>
      <c r="ADS160"/>
      <c r="ADT160"/>
      <c r="ADU160"/>
      <c r="ADV160"/>
      <c r="ADW160"/>
      <c r="ADX160"/>
      <c r="ADY160"/>
      <c r="ADZ160"/>
      <c r="AEA160"/>
      <c r="AEB160"/>
      <c r="AEC160"/>
      <c r="AED160"/>
      <c r="AEE160"/>
      <c r="AEF160"/>
      <c r="AEG160"/>
      <c r="AEH160"/>
      <c r="AEI160"/>
      <c r="AEJ160"/>
      <c r="AEK160"/>
      <c r="AEL160"/>
      <c r="AEM160"/>
      <c r="AEN160"/>
      <c r="AEO160"/>
      <c r="AEP160"/>
      <c r="AEQ160"/>
      <c r="AER160"/>
      <c r="AES160"/>
      <c r="AET160"/>
      <c r="AEU160"/>
      <c r="AEV160"/>
      <c r="AEW160"/>
      <c r="AEX160"/>
      <c r="AEY160"/>
      <c r="AEZ160"/>
      <c r="AFA160"/>
      <c r="AFB160"/>
      <c r="AFC160"/>
      <c r="AFD160"/>
      <c r="AFE160"/>
      <c r="AFF160"/>
      <c r="AFG160"/>
      <c r="AFH160"/>
      <c r="AFI160"/>
      <c r="AFJ160"/>
      <c r="AFK160"/>
      <c r="AFL160"/>
      <c r="AFM160"/>
      <c r="AFN160"/>
      <c r="AFO160"/>
      <c r="AFP160"/>
      <c r="AFQ160"/>
      <c r="AFR160"/>
      <c r="AFS160"/>
      <c r="AFT160"/>
      <c r="AFU160"/>
      <c r="AFV160"/>
      <c r="AFW160"/>
      <c r="AFX160"/>
      <c r="AFY160"/>
      <c r="AFZ160"/>
      <c r="AGA160"/>
      <c r="AGB160"/>
      <c r="AGC160"/>
      <c r="AGD160"/>
      <c r="AGE160"/>
      <c r="AGF160"/>
      <c r="AGG160"/>
      <c r="AGH160"/>
      <c r="AGI160"/>
      <c r="AGJ160"/>
      <c r="AGK160"/>
      <c r="AGL160"/>
      <c r="AGM160"/>
      <c r="AGN160"/>
      <c r="AGO160"/>
      <c r="AGP160"/>
      <c r="AGQ160"/>
      <c r="AGR160"/>
      <c r="AGS160"/>
      <c r="AGT160"/>
      <c r="AGU160"/>
      <c r="AGV160"/>
      <c r="AGW160"/>
      <c r="AGX160"/>
      <c r="AGY160"/>
      <c r="AGZ160"/>
      <c r="AHA160"/>
      <c r="AHB160"/>
      <c r="AHC160"/>
      <c r="AHD160"/>
      <c r="AHE160"/>
      <c r="AHF160"/>
      <c r="AHG160"/>
      <c r="AHH160"/>
      <c r="AHI160"/>
      <c r="AHJ160"/>
      <c r="AHK160"/>
      <c r="AHL160"/>
      <c r="AHM160"/>
      <c r="AHN160"/>
      <c r="AHO160"/>
      <c r="AHP160"/>
      <c r="AHQ160"/>
      <c r="AHR160"/>
      <c r="AHS160"/>
      <c r="AHT160"/>
      <c r="AHU160"/>
      <c r="AHV160"/>
      <c r="AHW160"/>
      <c r="AHX160"/>
      <c r="AHY160"/>
      <c r="AHZ160"/>
      <c r="AIA160"/>
      <c r="AIB160"/>
      <c r="AIC160"/>
      <c r="AID160"/>
      <c r="AIE160"/>
      <c r="AIF160"/>
      <c r="AIG160"/>
      <c r="AIH160"/>
      <c r="AII160"/>
      <c r="AIJ160"/>
      <c r="AIK160"/>
      <c r="AIL160"/>
      <c r="AIM160"/>
      <c r="AIN160"/>
      <c r="AIO160"/>
      <c r="AIP160"/>
      <c r="AIQ160"/>
      <c r="AIR160"/>
      <c r="AIS160"/>
      <c r="AIT160"/>
      <c r="AIU160"/>
      <c r="AIV160"/>
      <c r="AIW160"/>
      <c r="AIX160"/>
      <c r="AIY160"/>
      <c r="AIZ160"/>
      <c r="AJA160"/>
      <c r="AJB160"/>
      <c r="AJC160"/>
      <c r="AJD160"/>
      <c r="AJE160"/>
      <c r="AJF160"/>
      <c r="AJG160"/>
      <c r="AJH160"/>
      <c r="AJI160"/>
      <c r="AJJ160"/>
      <c r="AJK160"/>
      <c r="AJL160"/>
      <c r="AJM160"/>
      <c r="AJN160"/>
      <c r="AJO160"/>
      <c r="AJP160"/>
      <c r="AJQ160"/>
      <c r="AJR160"/>
      <c r="AJS160"/>
      <c r="AJT160"/>
      <c r="AJU160"/>
      <c r="AJV160"/>
      <c r="AJW160"/>
      <c r="AJX160"/>
      <c r="AJY160"/>
      <c r="AJZ160"/>
      <c r="AKA160"/>
      <c r="AKB160"/>
      <c r="AKC160"/>
      <c r="AKD160"/>
      <c r="AKE160"/>
      <c r="AKF160"/>
      <c r="AKG160"/>
      <c r="AKH160"/>
      <c r="AKI160"/>
      <c r="AKJ160"/>
      <c r="AKK160"/>
      <c r="AKL160"/>
      <c r="AKM160"/>
      <c r="AKN160"/>
      <c r="AKO160"/>
      <c r="AKP160"/>
      <c r="AKQ160"/>
      <c r="AKR160"/>
      <c r="AKS160"/>
      <c r="AKT160"/>
      <c r="AKU160"/>
      <c r="AKV160"/>
      <c r="AKW160"/>
      <c r="AKX160"/>
      <c r="AKY160"/>
      <c r="AKZ160"/>
      <c r="ALA160"/>
      <c r="ALB160"/>
      <c r="ALC160"/>
      <c r="ALD160"/>
      <c r="ALE160"/>
      <c r="ALF160"/>
      <c r="ALG160"/>
      <c r="ALH160"/>
      <c r="ALI160"/>
      <c r="ALJ160"/>
      <c r="ALK160"/>
      <c r="ALL160"/>
      <c r="ALM160"/>
      <c r="ALN160"/>
      <c r="ALO160"/>
      <c r="ALP160"/>
      <c r="ALQ160"/>
    </row>
    <row r="161" spans="1:1005" s="80" customFormat="1" hidden="1" x14ac:dyDescent="0.25">
      <c r="A161" s="30" t="s">
        <v>254</v>
      </c>
      <c r="B161" s="13">
        <v>18432368449</v>
      </c>
      <c r="C161" s="14" t="s">
        <v>10</v>
      </c>
      <c r="D161" s="101"/>
      <c r="E161" s="10" t="s">
        <v>12</v>
      </c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  <c r="ABW161"/>
      <c r="ABX161"/>
      <c r="ABY161"/>
      <c r="ABZ161"/>
      <c r="ACA161"/>
      <c r="ACB161"/>
      <c r="ACC161"/>
      <c r="ACD161"/>
      <c r="ACE161"/>
      <c r="ACF161"/>
      <c r="ACG161"/>
      <c r="ACH161"/>
      <c r="ACI161"/>
      <c r="ACJ161"/>
      <c r="ACK161"/>
      <c r="ACL161"/>
      <c r="ACM161"/>
      <c r="ACN161"/>
      <c r="ACO161"/>
      <c r="ACP161"/>
      <c r="ACQ161"/>
      <c r="ACR161"/>
      <c r="ACS161"/>
      <c r="ACT161"/>
      <c r="ACU161"/>
      <c r="ACV161"/>
      <c r="ACW161"/>
      <c r="ACX161"/>
      <c r="ACY161"/>
      <c r="ACZ161"/>
      <c r="ADA161"/>
      <c r="ADB161"/>
      <c r="ADC161"/>
      <c r="ADD161"/>
      <c r="ADE161"/>
      <c r="ADF161"/>
      <c r="ADG161"/>
      <c r="ADH161"/>
      <c r="ADI161"/>
      <c r="ADJ161"/>
      <c r="ADK161"/>
      <c r="ADL161"/>
      <c r="ADM161"/>
      <c r="ADN161"/>
      <c r="ADO161"/>
      <c r="ADP161"/>
      <c r="ADQ161"/>
      <c r="ADR161"/>
      <c r="ADS161"/>
      <c r="ADT161"/>
      <c r="ADU161"/>
      <c r="ADV161"/>
      <c r="ADW161"/>
      <c r="ADX161"/>
      <c r="ADY161"/>
      <c r="ADZ161"/>
      <c r="AEA161"/>
      <c r="AEB161"/>
      <c r="AEC161"/>
      <c r="AED161"/>
      <c r="AEE161"/>
      <c r="AEF161"/>
      <c r="AEG161"/>
      <c r="AEH161"/>
      <c r="AEI161"/>
      <c r="AEJ161"/>
      <c r="AEK161"/>
      <c r="AEL161"/>
      <c r="AEM161"/>
      <c r="AEN161"/>
      <c r="AEO161"/>
      <c r="AEP161"/>
      <c r="AEQ161"/>
      <c r="AER161"/>
      <c r="AES161"/>
      <c r="AET161"/>
      <c r="AEU161"/>
      <c r="AEV161"/>
      <c r="AEW161"/>
      <c r="AEX161"/>
      <c r="AEY161"/>
      <c r="AEZ161"/>
      <c r="AFA161"/>
      <c r="AFB161"/>
      <c r="AFC161"/>
      <c r="AFD161"/>
      <c r="AFE161"/>
      <c r="AFF161"/>
      <c r="AFG161"/>
      <c r="AFH161"/>
      <c r="AFI161"/>
      <c r="AFJ161"/>
      <c r="AFK161"/>
      <c r="AFL161"/>
      <c r="AFM161"/>
      <c r="AFN161"/>
      <c r="AFO161"/>
      <c r="AFP161"/>
      <c r="AFQ161"/>
      <c r="AFR161"/>
      <c r="AFS161"/>
      <c r="AFT161"/>
      <c r="AFU161"/>
      <c r="AFV161"/>
      <c r="AFW161"/>
      <c r="AFX161"/>
      <c r="AFY161"/>
      <c r="AFZ161"/>
      <c r="AGA161"/>
      <c r="AGB161"/>
      <c r="AGC161"/>
      <c r="AGD161"/>
      <c r="AGE161"/>
      <c r="AGF161"/>
      <c r="AGG161"/>
      <c r="AGH161"/>
      <c r="AGI161"/>
      <c r="AGJ161"/>
      <c r="AGK161"/>
      <c r="AGL161"/>
      <c r="AGM161"/>
      <c r="AGN161"/>
      <c r="AGO161"/>
      <c r="AGP161"/>
      <c r="AGQ161"/>
      <c r="AGR161"/>
      <c r="AGS161"/>
      <c r="AGT161"/>
      <c r="AGU161"/>
      <c r="AGV161"/>
      <c r="AGW161"/>
      <c r="AGX161"/>
      <c r="AGY161"/>
      <c r="AGZ161"/>
      <c r="AHA161"/>
      <c r="AHB161"/>
      <c r="AHC161"/>
      <c r="AHD161"/>
      <c r="AHE161"/>
      <c r="AHF161"/>
      <c r="AHG161"/>
      <c r="AHH161"/>
      <c r="AHI161"/>
      <c r="AHJ161"/>
      <c r="AHK161"/>
      <c r="AHL161"/>
      <c r="AHM161"/>
      <c r="AHN161"/>
      <c r="AHO161"/>
      <c r="AHP161"/>
      <c r="AHQ161"/>
      <c r="AHR161"/>
      <c r="AHS161"/>
      <c r="AHT161"/>
      <c r="AHU161"/>
      <c r="AHV161"/>
      <c r="AHW161"/>
      <c r="AHX161"/>
      <c r="AHY161"/>
      <c r="AHZ161"/>
      <c r="AIA161"/>
      <c r="AIB161"/>
      <c r="AIC161"/>
      <c r="AID161"/>
      <c r="AIE161"/>
      <c r="AIF161"/>
      <c r="AIG161"/>
      <c r="AIH161"/>
      <c r="AII161"/>
      <c r="AIJ161"/>
      <c r="AIK161"/>
      <c r="AIL161"/>
      <c r="AIM161"/>
      <c r="AIN161"/>
      <c r="AIO161"/>
      <c r="AIP161"/>
      <c r="AIQ161"/>
      <c r="AIR161"/>
      <c r="AIS161"/>
      <c r="AIT161"/>
      <c r="AIU161"/>
      <c r="AIV161"/>
      <c r="AIW161"/>
      <c r="AIX161"/>
      <c r="AIY161"/>
      <c r="AIZ161"/>
      <c r="AJA161"/>
      <c r="AJB161"/>
      <c r="AJC161"/>
      <c r="AJD161"/>
      <c r="AJE161"/>
      <c r="AJF161"/>
      <c r="AJG161"/>
      <c r="AJH161"/>
      <c r="AJI161"/>
      <c r="AJJ161"/>
      <c r="AJK161"/>
      <c r="AJL161"/>
      <c r="AJM161"/>
      <c r="AJN161"/>
      <c r="AJO161"/>
      <c r="AJP161"/>
      <c r="AJQ161"/>
      <c r="AJR161"/>
      <c r="AJS161"/>
      <c r="AJT161"/>
      <c r="AJU161"/>
      <c r="AJV161"/>
      <c r="AJW161"/>
      <c r="AJX161"/>
      <c r="AJY161"/>
      <c r="AJZ161"/>
      <c r="AKA161"/>
      <c r="AKB161"/>
      <c r="AKC161"/>
      <c r="AKD161"/>
      <c r="AKE161"/>
      <c r="AKF161"/>
      <c r="AKG161"/>
      <c r="AKH161"/>
      <c r="AKI161"/>
      <c r="AKJ161"/>
      <c r="AKK161"/>
      <c r="AKL161"/>
      <c r="AKM161"/>
      <c r="AKN161"/>
      <c r="AKO161"/>
      <c r="AKP161"/>
      <c r="AKQ161"/>
      <c r="AKR161"/>
      <c r="AKS161"/>
      <c r="AKT161"/>
      <c r="AKU161"/>
      <c r="AKV161"/>
      <c r="AKW161"/>
      <c r="AKX161"/>
      <c r="AKY161"/>
      <c r="AKZ161"/>
      <c r="ALA161"/>
      <c r="ALB161"/>
      <c r="ALC161"/>
      <c r="ALD161"/>
      <c r="ALE161"/>
      <c r="ALF161"/>
      <c r="ALG161"/>
      <c r="ALH161"/>
      <c r="ALI161"/>
      <c r="ALJ161"/>
      <c r="ALK161"/>
      <c r="ALL161"/>
      <c r="ALM161"/>
      <c r="ALN161"/>
      <c r="ALO161"/>
      <c r="ALP161"/>
      <c r="ALQ161"/>
    </row>
    <row r="162" spans="1:1005" s="80" customFormat="1" hidden="1" x14ac:dyDescent="0.25">
      <c r="A162" s="30" t="s">
        <v>111</v>
      </c>
      <c r="B162" s="13">
        <v>29261251282</v>
      </c>
      <c r="C162" s="14" t="s">
        <v>10</v>
      </c>
      <c r="D162" s="101"/>
      <c r="E162" s="10" t="s">
        <v>16</v>
      </c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  <c r="ABW162"/>
      <c r="ABX162"/>
      <c r="ABY162"/>
      <c r="ABZ162"/>
      <c r="ACA162"/>
      <c r="ACB162"/>
      <c r="ACC162"/>
      <c r="ACD162"/>
      <c r="ACE162"/>
      <c r="ACF162"/>
      <c r="ACG162"/>
      <c r="ACH162"/>
      <c r="ACI162"/>
      <c r="ACJ162"/>
      <c r="ACK162"/>
      <c r="ACL162"/>
      <c r="ACM162"/>
      <c r="ACN162"/>
      <c r="ACO162"/>
      <c r="ACP162"/>
      <c r="ACQ162"/>
      <c r="ACR162"/>
      <c r="ACS162"/>
      <c r="ACT162"/>
      <c r="ACU162"/>
      <c r="ACV162"/>
      <c r="ACW162"/>
      <c r="ACX162"/>
      <c r="ACY162"/>
      <c r="ACZ162"/>
      <c r="ADA162"/>
      <c r="ADB162"/>
      <c r="ADC162"/>
      <c r="ADD162"/>
      <c r="ADE162"/>
      <c r="ADF162"/>
      <c r="ADG162"/>
      <c r="ADH162"/>
      <c r="ADI162"/>
      <c r="ADJ162"/>
      <c r="ADK162"/>
      <c r="ADL162"/>
      <c r="ADM162"/>
      <c r="ADN162"/>
      <c r="ADO162"/>
      <c r="ADP162"/>
      <c r="ADQ162"/>
      <c r="ADR162"/>
      <c r="ADS162"/>
      <c r="ADT162"/>
      <c r="ADU162"/>
      <c r="ADV162"/>
      <c r="ADW162"/>
      <c r="ADX162"/>
      <c r="ADY162"/>
      <c r="ADZ162"/>
      <c r="AEA162"/>
      <c r="AEB162"/>
      <c r="AEC162"/>
      <c r="AED162"/>
      <c r="AEE162"/>
      <c r="AEF162"/>
      <c r="AEG162"/>
      <c r="AEH162"/>
      <c r="AEI162"/>
      <c r="AEJ162"/>
      <c r="AEK162"/>
      <c r="AEL162"/>
      <c r="AEM162"/>
      <c r="AEN162"/>
      <c r="AEO162"/>
      <c r="AEP162"/>
      <c r="AEQ162"/>
      <c r="AER162"/>
      <c r="AES162"/>
      <c r="AET162"/>
      <c r="AEU162"/>
      <c r="AEV162"/>
      <c r="AEW162"/>
      <c r="AEX162"/>
      <c r="AEY162"/>
      <c r="AEZ162"/>
      <c r="AFA162"/>
      <c r="AFB162"/>
      <c r="AFC162"/>
      <c r="AFD162"/>
      <c r="AFE162"/>
      <c r="AFF162"/>
      <c r="AFG162"/>
      <c r="AFH162"/>
      <c r="AFI162"/>
      <c r="AFJ162"/>
      <c r="AFK162"/>
      <c r="AFL162"/>
      <c r="AFM162"/>
      <c r="AFN162"/>
      <c r="AFO162"/>
      <c r="AFP162"/>
      <c r="AFQ162"/>
      <c r="AFR162"/>
      <c r="AFS162"/>
      <c r="AFT162"/>
      <c r="AFU162"/>
      <c r="AFV162"/>
      <c r="AFW162"/>
      <c r="AFX162"/>
      <c r="AFY162"/>
      <c r="AFZ162"/>
      <c r="AGA162"/>
      <c r="AGB162"/>
      <c r="AGC162"/>
      <c r="AGD162"/>
      <c r="AGE162"/>
      <c r="AGF162"/>
      <c r="AGG162"/>
      <c r="AGH162"/>
      <c r="AGI162"/>
      <c r="AGJ162"/>
      <c r="AGK162"/>
      <c r="AGL162"/>
      <c r="AGM162"/>
      <c r="AGN162"/>
      <c r="AGO162"/>
      <c r="AGP162"/>
      <c r="AGQ162"/>
      <c r="AGR162"/>
      <c r="AGS162"/>
      <c r="AGT162"/>
      <c r="AGU162"/>
      <c r="AGV162"/>
      <c r="AGW162"/>
      <c r="AGX162"/>
      <c r="AGY162"/>
      <c r="AGZ162"/>
      <c r="AHA162"/>
      <c r="AHB162"/>
      <c r="AHC162"/>
      <c r="AHD162"/>
      <c r="AHE162"/>
      <c r="AHF162"/>
      <c r="AHG162"/>
      <c r="AHH162"/>
      <c r="AHI162"/>
      <c r="AHJ162"/>
      <c r="AHK162"/>
      <c r="AHL162"/>
      <c r="AHM162"/>
      <c r="AHN162"/>
      <c r="AHO162"/>
      <c r="AHP162"/>
      <c r="AHQ162"/>
      <c r="AHR162"/>
      <c r="AHS162"/>
      <c r="AHT162"/>
      <c r="AHU162"/>
      <c r="AHV162"/>
      <c r="AHW162"/>
      <c r="AHX162"/>
      <c r="AHY162"/>
      <c r="AHZ162"/>
      <c r="AIA162"/>
      <c r="AIB162"/>
      <c r="AIC162"/>
      <c r="AID162"/>
      <c r="AIE162"/>
      <c r="AIF162"/>
      <c r="AIG162"/>
      <c r="AIH162"/>
      <c r="AII162"/>
      <c r="AIJ162"/>
      <c r="AIK162"/>
      <c r="AIL162"/>
      <c r="AIM162"/>
      <c r="AIN162"/>
      <c r="AIO162"/>
      <c r="AIP162"/>
      <c r="AIQ162"/>
      <c r="AIR162"/>
      <c r="AIS162"/>
      <c r="AIT162"/>
      <c r="AIU162"/>
      <c r="AIV162"/>
      <c r="AIW162"/>
      <c r="AIX162"/>
      <c r="AIY162"/>
      <c r="AIZ162"/>
      <c r="AJA162"/>
      <c r="AJB162"/>
      <c r="AJC162"/>
      <c r="AJD162"/>
      <c r="AJE162"/>
      <c r="AJF162"/>
      <c r="AJG162"/>
      <c r="AJH162"/>
      <c r="AJI162"/>
      <c r="AJJ162"/>
      <c r="AJK162"/>
      <c r="AJL162"/>
      <c r="AJM162"/>
      <c r="AJN162"/>
      <c r="AJO162"/>
      <c r="AJP162"/>
      <c r="AJQ162"/>
      <c r="AJR162"/>
      <c r="AJS162"/>
      <c r="AJT162"/>
      <c r="AJU162"/>
      <c r="AJV162"/>
      <c r="AJW162"/>
      <c r="AJX162"/>
      <c r="AJY162"/>
      <c r="AJZ162"/>
      <c r="AKA162"/>
      <c r="AKB162"/>
      <c r="AKC162"/>
      <c r="AKD162"/>
      <c r="AKE162"/>
      <c r="AKF162"/>
      <c r="AKG162"/>
      <c r="AKH162"/>
      <c r="AKI162"/>
      <c r="AKJ162"/>
      <c r="AKK162"/>
      <c r="AKL162"/>
      <c r="AKM162"/>
      <c r="AKN162"/>
      <c r="AKO162"/>
      <c r="AKP162"/>
      <c r="AKQ162"/>
      <c r="AKR162"/>
      <c r="AKS162"/>
      <c r="AKT162"/>
      <c r="AKU162"/>
      <c r="AKV162"/>
      <c r="AKW162"/>
      <c r="AKX162"/>
      <c r="AKY162"/>
      <c r="AKZ162"/>
      <c r="ALA162"/>
      <c r="ALB162"/>
      <c r="ALC162"/>
      <c r="ALD162"/>
      <c r="ALE162"/>
      <c r="ALF162"/>
      <c r="ALG162"/>
      <c r="ALH162"/>
      <c r="ALI162"/>
      <c r="ALJ162"/>
      <c r="ALK162"/>
      <c r="ALL162"/>
      <c r="ALM162"/>
      <c r="ALN162"/>
      <c r="ALO162"/>
      <c r="ALP162"/>
      <c r="ALQ162"/>
    </row>
    <row r="163" spans="1:1005" s="80" customFormat="1" hidden="1" x14ac:dyDescent="0.25">
      <c r="A163" s="30" t="s">
        <v>138</v>
      </c>
      <c r="B163" s="13">
        <v>25128646075</v>
      </c>
      <c r="C163" s="14" t="s">
        <v>139</v>
      </c>
      <c r="D163" s="101"/>
      <c r="E163" s="10" t="s">
        <v>52</v>
      </c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  <c r="ABW163"/>
      <c r="ABX163"/>
      <c r="ABY163"/>
      <c r="ABZ163"/>
      <c r="ACA163"/>
      <c r="ACB163"/>
      <c r="ACC163"/>
      <c r="ACD163"/>
      <c r="ACE163"/>
      <c r="ACF163"/>
      <c r="ACG163"/>
      <c r="ACH163"/>
      <c r="ACI163"/>
      <c r="ACJ163"/>
      <c r="ACK163"/>
      <c r="ACL163"/>
      <c r="ACM163"/>
      <c r="ACN163"/>
      <c r="ACO163"/>
      <c r="ACP163"/>
      <c r="ACQ163"/>
      <c r="ACR163"/>
      <c r="ACS163"/>
      <c r="ACT163"/>
      <c r="ACU163"/>
      <c r="ACV163"/>
      <c r="ACW163"/>
      <c r="ACX163"/>
      <c r="ACY163"/>
      <c r="ACZ163"/>
      <c r="ADA163"/>
      <c r="ADB163"/>
      <c r="ADC163"/>
      <c r="ADD163"/>
      <c r="ADE163"/>
      <c r="ADF163"/>
      <c r="ADG163"/>
      <c r="ADH163"/>
      <c r="ADI163"/>
      <c r="ADJ163"/>
      <c r="ADK163"/>
      <c r="ADL163"/>
      <c r="ADM163"/>
      <c r="ADN163"/>
      <c r="ADO163"/>
      <c r="ADP163"/>
      <c r="ADQ163"/>
      <c r="ADR163"/>
      <c r="ADS163"/>
      <c r="ADT163"/>
      <c r="ADU163"/>
      <c r="ADV163"/>
      <c r="ADW163"/>
      <c r="ADX163"/>
      <c r="ADY163"/>
      <c r="ADZ163"/>
      <c r="AEA163"/>
      <c r="AEB163"/>
      <c r="AEC163"/>
      <c r="AED163"/>
      <c r="AEE163"/>
      <c r="AEF163"/>
      <c r="AEG163"/>
      <c r="AEH163"/>
      <c r="AEI163"/>
      <c r="AEJ163"/>
      <c r="AEK163"/>
      <c r="AEL163"/>
      <c r="AEM163"/>
      <c r="AEN163"/>
      <c r="AEO163"/>
      <c r="AEP163"/>
      <c r="AEQ163"/>
      <c r="AER163"/>
      <c r="AES163"/>
      <c r="AET163"/>
      <c r="AEU163"/>
      <c r="AEV163"/>
      <c r="AEW163"/>
      <c r="AEX163"/>
      <c r="AEY163"/>
      <c r="AEZ163"/>
      <c r="AFA163"/>
      <c r="AFB163"/>
      <c r="AFC163"/>
      <c r="AFD163"/>
      <c r="AFE163"/>
      <c r="AFF163"/>
      <c r="AFG163"/>
      <c r="AFH163"/>
      <c r="AFI163"/>
      <c r="AFJ163"/>
      <c r="AFK163"/>
      <c r="AFL163"/>
      <c r="AFM163"/>
      <c r="AFN163"/>
      <c r="AFO163"/>
      <c r="AFP163"/>
      <c r="AFQ163"/>
      <c r="AFR163"/>
      <c r="AFS163"/>
      <c r="AFT163"/>
      <c r="AFU163"/>
      <c r="AFV163"/>
      <c r="AFW163"/>
      <c r="AFX163"/>
      <c r="AFY163"/>
      <c r="AFZ163"/>
      <c r="AGA163"/>
      <c r="AGB163"/>
      <c r="AGC163"/>
      <c r="AGD163"/>
      <c r="AGE163"/>
      <c r="AGF163"/>
      <c r="AGG163"/>
      <c r="AGH163"/>
      <c r="AGI163"/>
      <c r="AGJ163"/>
      <c r="AGK163"/>
      <c r="AGL163"/>
      <c r="AGM163"/>
      <c r="AGN163"/>
      <c r="AGO163"/>
      <c r="AGP163"/>
      <c r="AGQ163"/>
      <c r="AGR163"/>
      <c r="AGS163"/>
      <c r="AGT163"/>
      <c r="AGU163"/>
      <c r="AGV163"/>
      <c r="AGW163"/>
      <c r="AGX163"/>
      <c r="AGY163"/>
      <c r="AGZ163"/>
      <c r="AHA163"/>
      <c r="AHB163"/>
      <c r="AHC163"/>
      <c r="AHD163"/>
      <c r="AHE163"/>
      <c r="AHF163"/>
      <c r="AHG163"/>
      <c r="AHH163"/>
      <c r="AHI163"/>
      <c r="AHJ163"/>
      <c r="AHK163"/>
      <c r="AHL163"/>
      <c r="AHM163"/>
      <c r="AHN163"/>
      <c r="AHO163"/>
      <c r="AHP163"/>
      <c r="AHQ163"/>
      <c r="AHR163"/>
      <c r="AHS163"/>
      <c r="AHT163"/>
      <c r="AHU163"/>
      <c r="AHV163"/>
      <c r="AHW163"/>
      <c r="AHX163"/>
      <c r="AHY163"/>
      <c r="AHZ163"/>
      <c r="AIA163"/>
      <c r="AIB163"/>
      <c r="AIC163"/>
      <c r="AID163"/>
      <c r="AIE163"/>
      <c r="AIF163"/>
      <c r="AIG163"/>
      <c r="AIH163"/>
      <c r="AII163"/>
      <c r="AIJ163"/>
      <c r="AIK163"/>
      <c r="AIL163"/>
      <c r="AIM163"/>
      <c r="AIN163"/>
      <c r="AIO163"/>
      <c r="AIP163"/>
      <c r="AIQ163"/>
      <c r="AIR163"/>
      <c r="AIS163"/>
      <c r="AIT163"/>
      <c r="AIU163"/>
      <c r="AIV163"/>
      <c r="AIW163"/>
      <c r="AIX163"/>
      <c r="AIY163"/>
      <c r="AIZ163"/>
      <c r="AJA163"/>
      <c r="AJB163"/>
      <c r="AJC163"/>
      <c r="AJD163"/>
      <c r="AJE163"/>
      <c r="AJF163"/>
      <c r="AJG163"/>
      <c r="AJH163"/>
      <c r="AJI163"/>
      <c r="AJJ163"/>
      <c r="AJK163"/>
      <c r="AJL163"/>
      <c r="AJM163"/>
      <c r="AJN163"/>
      <c r="AJO163"/>
      <c r="AJP163"/>
      <c r="AJQ163"/>
      <c r="AJR163"/>
      <c r="AJS163"/>
      <c r="AJT163"/>
      <c r="AJU163"/>
      <c r="AJV163"/>
      <c r="AJW163"/>
      <c r="AJX163"/>
      <c r="AJY163"/>
      <c r="AJZ163"/>
      <c r="AKA163"/>
      <c r="AKB163"/>
      <c r="AKC163"/>
      <c r="AKD163"/>
      <c r="AKE163"/>
      <c r="AKF163"/>
      <c r="AKG163"/>
      <c r="AKH163"/>
      <c r="AKI163"/>
      <c r="AKJ163"/>
      <c r="AKK163"/>
      <c r="AKL163"/>
      <c r="AKM163"/>
      <c r="AKN163"/>
      <c r="AKO163"/>
      <c r="AKP163"/>
      <c r="AKQ163"/>
      <c r="AKR163"/>
      <c r="AKS163"/>
      <c r="AKT163"/>
      <c r="AKU163"/>
      <c r="AKV163"/>
      <c r="AKW163"/>
      <c r="AKX163"/>
      <c r="AKY163"/>
      <c r="AKZ163"/>
      <c r="ALA163"/>
      <c r="ALB163"/>
      <c r="ALC163"/>
      <c r="ALD163"/>
      <c r="ALE163"/>
      <c r="ALF163"/>
      <c r="ALG163"/>
      <c r="ALH163"/>
      <c r="ALI163"/>
      <c r="ALJ163"/>
      <c r="ALK163"/>
      <c r="ALL163"/>
      <c r="ALM163"/>
      <c r="ALN163"/>
      <c r="ALO163"/>
      <c r="ALP163"/>
      <c r="ALQ163"/>
    </row>
    <row r="164" spans="1:1005" s="80" customFormat="1" x14ac:dyDescent="0.25">
      <c r="A164" s="30" t="s">
        <v>144</v>
      </c>
      <c r="B164" s="13">
        <v>89811416156</v>
      </c>
      <c r="C164" s="14" t="s">
        <v>10</v>
      </c>
      <c r="D164" s="56">
        <v>327.7</v>
      </c>
      <c r="E164" s="10" t="s">
        <v>12</v>
      </c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  <c r="ABW164"/>
      <c r="ABX164"/>
      <c r="ABY164"/>
      <c r="ABZ164"/>
      <c r="ACA164"/>
      <c r="ACB164"/>
      <c r="ACC164"/>
      <c r="ACD164"/>
      <c r="ACE164"/>
      <c r="ACF164"/>
      <c r="ACG164"/>
      <c r="ACH164"/>
      <c r="ACI164"/>
      <c r="ACJ164"/>
      <c r="ACK164"/>
      <c r="ACL164"/>
      <c r="ACM164"/>
      <c r="ACN164"/>
      <c r="ACO164"/>
      <c r="ACP164"/>
      <c r="ACQ164"/>
      <c r="ACR164"/>
      <c r="ACS164"/>
      <c r="ACT164"/>
      <c r="ACU164"/>
      <c r="ACV164"/>
      <c r="ACW164"/>
      <c r="ACX164"/>
      <c r="ACY164"/>
      <c r="ACZ164"/>
      <c r="ADA164"/>
      <c r="ADB164"/>
      <c r="ADC164"/>
      <c r="ADD164"/>
      <c r="ADE164"/>
      <c r="ADF164"/>
      <c r="ADG164"/>
      <c r="ADH164"/>
      <c r="ADI164"/>
      <c r="ADJ164"/>
      <c r="ADK164"/>
      <c r="ADL164"/>
      <c r="ADM164"/>
      <c r="ADN164"/>
      <c r="ADO164"/>
      <c r="ADP164"/>
      <c r="ADQ164"/>
      <c r="ADR164"/>
      <c r="ADS164"/>
      <c r="ADT164"/>
      <c r="ADU164"/>
      <c r="ADV164"/>
      <c r="ADW164"/>
      <c r="ADX164"/>
      <c r="ADY164"/>
      <c r="ADZ164"/>
      <c r="AEA164"/>
      <c r="AEB164"/>
      <c r="AEC164"/>
      <c r="AED164"/>
      <c r="AEE164"/>
      <c r="AEF164"/>
      <c r="AEG164"/>
      <c r="AEH164"/>
      <c r="AEI164"/>
      <c r="AEJ164"/>
      <c r="AEK164"/>
      <c r="AEL164"/>
      <c r="AEM164"/>
      <c r="AEN164"/>
      <c r="AEO164"/>
      <c r="AEP164"/>
      <c r="AEQ164"/>
      <c r="AER164"/>
      <c r="AES164"/>
      <c r="AET164"/>
      <c r="AEU164"/>
      <c r="AEV164"/>
      <c r="AEW164"/>
      <c r="AEX164"/>
      <c r="AEY164"/>
      <c r="AEZ164"/>
      <c r="AFA164"/>
      <c r="AFB164"/>
      <c r="AFC164"/>
      <c r="AFD164"/>
      <c r="AFE164"/>
      <c r="AFF164"/>
      <c r="AFG164"/>
      <c r="AFH164"/>
      <c r="AFI164"/>
      <c r="AFJ164"/>
      <c r="AFK164"/>
      <c r="AFL164"/>
      <c r="AFM164"/>
      <c r="AFN164"/>
      <c r="AFO164"/>
      <c r="AFP164"/>
      <c r="AFQ164"/>
      <c r="AFR164"/>
      <c r="AFS164"/>
      <c r="AFT164"/>
      <c r="AFU164"/>
      <c r="AFV164"/>
      <c r="AFW164"/>
      <c r="AFX164"/>
      <c r="AFY164"/>
      <c r="AFZ164"/>
      <c r="AGA164"/>
      <c r="AGB164"/>
      <c r="AGC164"/>
      <c r="AGD164"/>
      <c r="AGE164"/>
      <c r="AGF164"/>
      <c r="AGG164"/>
      <c r="AGH164"/>
      <c r="AGI164"/>
      <c r="AGJ164"/>
      <c r="AGK164"/>
      <c r="AGL164"/>
      <c r="AGM164"/>
      <c r="AGN164"/>
      <c r="AGO164"/>
      <c r="AGP164"/>
      <c r="AGQ164"/>
      <c r="AGR164"/>
      <c r="AGS164"/>
      <c r="AGT164"/>
      <c r="AGU164"/>
      <c r="AGV164"/>
      <c r="AGW164"/>
      <c r="AGX164"/>
      <c r="AGY164"/>
      <c r="AGZ164"/>
      <c r="AHA164"/>
      <c r="AHB164"/>
      <c r="AHC164"/>
      <c r="AHD164"/>
      <c r="AHE164"/>
      <c r="AHF164"/>
      <c r="AHG164"/>
      <c r="AHH164"/>
      <c r="AHI164"/>
      <c r="AHJ164"/>
      <c r="AHK164"/>
      <c r="AHL164"/>
      <c r="AHM164"/>
      <c r="AHN164"/>
      <c r="AHO164"/>
      <c r="AHP164"/>
      <c r="AHQ164"/>
      <c r="AHR164"/>
      <c r="AHS164"/>
      <c r="AHT164"/>
      <c r="AHU164"/>
      <c r="AHV164"/>
      <c r="AHW164"/>
      <c r="AHX164"/>
      <c r="AHY164"/>
      <c r="AHZ164"/>
      <c r="AIA164"/>
      <c r="AIB164"/>
      <c r="AIC164"/>
      <c r="AID164"/>
      <c r="AIE164"/>
      <c r="AIF164"/>
      <c r="AIG164"/>
      <c r="AIH164"/>
      <c r="AII164"/>
      <c r="AIJ164"/>
      <c r="AIK164"/>
      <c r="AIL164"/>
      <c r="AIM164"/>
      <c r="AIN164"/>
      <c r="AIO164"/>
      <c r="AIP164"/>
      <c r="AIQ164"/>
      <c r="AIR164"/>
      <c r="AIS164"/>
      <c r="AIT164"/>
      <c r="AIU164"/>
      <c r="AIV164"/>
      <c r="AIW164"/>
      <c r="AIX164"/>
      <c r="AIY164"/>
      <c r="AIZ164"/>
      <c r="AJA164"/>
      <c r="AJB164"/>
      <c r="AJC164"/>
      <c r="AJD164"/>
      <c r="AJE164"/>
      <c r="AJF164"/>
      <c r="AJG164"/>
      <c r="AJH164"/>
      <c r="AJI164"/>
      <c r="AJJ164"/>
      <c r="AJK164"/>
      <c r="AJL164"/>
      <c r="AJM164"/>
      <c r="AJN164"/>
      <c r="AJO164"/>
      <c r="AJP164"/>
      <c r="AJQ164"/>
      <c r="AJR164"/>
      <c r="AJS164"/>
      <c r="AJT164"/>
      <c r="AJU164"/>
      <c r="AJV164"/>
      <c r="AJW164"/>
      <c r="AJX164"/>
      <c r="AJY164"/>
      <c r="AJZ164"/>
      <c r="AKA164"/>
      <c r="AKB164"/>
      <c r="AKC164"/>
      <c r="AKD164"/>
      <c r="AKE164"/>
      <c r="AKF164"/>
      <c r="AKG164"/>
      <c r="AKH164"/>
      <c r="AKI164"/>
      <c r="AKJ164"/>
      <c r="AKK164"/>
      <c r="AKL164"/>
      <c r="AKM164"/>
      <c r="AKN164"/>
      <c r="AKO164"/>
      <c r="AKP164"/>
      <c r="AKQ164"/>
      <c r="AKR164"/>
      <c r="AKS164"/>
      <c r="AKT164"/>
      <c r="AKU164"/>
      <c r="AKV164"/>
      <c r="AKW164"/>
      <c r="AKX164"/>
      <c r="AKY164"/>
      <c r="AKZ164"/>
      <c r="ALA164"/>
      <c r="ALB164"/>
      <c r="ALC164"/>
      <c r="ALD164"/>
      <c r="ALE164"/>
      <c r="ALF164"/>
      <c r="ALG164"/>
      <c r="ALH164"/>
      <c r="ALI164"/>
      <c r="ALJ164"/>
      <c r="ALK164"/>
      <c r="ALL164"/>
      <c r="ALM164"/>
      <c r="ALN164"/>
      <c r="ALO164"/>
      <c r="ALP164"/>
      <c r="ALQ164"/>
    </row>
    <row r="165" spans="1:1005" s="80" customFormat="1" hidden="1" x14ac:dyDescent="0.25">
      <c r="A165" s="30" t="s">
        <v>192</v>
      </c>
      <c r="B165" s="13">
        <v>63558063520</v>
      </c>
      <c r="C165" s="14" t="s">
        <v>63</v>
      </c>
      <c r="D165" s="101"/>
      <c r="E165" s="10" t="s">
        <v>22</v>
      </c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  <c r="ABW165"/>
      <c r="ABX165"/>
      <c r="ABY165"/>
      <c r="ABZ165"/>
      <c r="ACA165"/>
      <c r="ACB165"/>
      <c r="ACC165"/>
      <c r="ACD165"/>
      <c r="ACE165"/>
      <c r="ACF165"/>
      <c r="ACG165"/>
      <c r="ACH165"/>
      <c r="ACI165"/>
      <c r="ACJ165"/>
      <c r="ACK165"/>
      <c r="ACL165"/>
      <c r="ACM165"/>
      <c r="ACN165"/>
      <c r="ACO165"/>
      <c r="ACP165"/>
      <c r="ACQ165"/>
      <c r="ACR165"/>
      <c r="ACS165"/>
      <c r="ACT165"/>
      <c r="ACU165"/>
      <c r="ACV165"/>
      <c r="ACW165"/>
      <c r="ACX165"/>
      <c r="ACY165"/>
      <c r="ACZ165"/>
      <c r="ADA165"/>
      <c r="ADB165"/>
      <c r="ADC165"/>
      <c r="ADD165"/>
      <c r="ADE165"/>
      <c r="ADF165"/>
      <c r="ADG165"/>
      <c r="ADH165"/>
      <c r="ADI165"/>
      <c r="ADJ165"/>
      <c r="ADK165"/>
      <c r="ADL165"/>
      <c r="ADM165"/>
      <c r="ADN165"/>
      <c r="ADO165"/>
      <c r="ADP165"/>
      <c r="ADQ165"/>
      <c r="ADR165"/>
      <c r="ADS165"/>
      <c r="ADT165"/>
      <c r="ADU165"/>
      <c r="ADV165"/>
      <c r="ADW165"/>
      <c r="ADX165"/>
      <c r="ADY165"/>
      <c r="ADZ165"/>
      <c r="AEA165"/>
      <c r="AEB165"/>
      <c r="AEC165"/>
      <c r="AED165"/>
      <c r="AEE165"/>
      <c r="AEF165"/>
      <c r="AEG165"/>
      <c r="AEH165"/>
      <c r="AEI165"/>
      <c r="AEJ165"/>
      <c r="AEK165"/>
      <c r="AEL165"/>
      <c r="AEM165"/>
      <c r="AEN165"/>
      <c r="AEO165"/>
      <c r="AEP165"/>
      <c r="AEQ165"/>
      <c r="AER165"/>
      <c r="AES165"/>
      <c r="AET165"/>
      <c r="AEU165"/>
      <c r="AEV165"/>
      <c r="AEW165"/>
      <c r="AEX165"/>
      <c r="AEY165"/>
      <c r="AEZ165"/>
      <c r="AFA165"/>
      <c r="AFB165"/>
      <c r="AFC165"/>
      <c r="AFD165"/>
      <c r="AFE165"/>
      <c r="AFF165"/>
      <c r="AFG165"/>
      <c r="AFH165"/>
      <c r="AFI165"/>
      <c r="AFJ165"/>
      <c r="AFK165"/>
      <c r="AFL165"/>
      <c r="AFM165"/>
      <c r="AFN165"/>
      <c r="AFO165"/>
      <c r="AFP165"/>
      <c r="AFQ165"/>
      <c r="AFR165"/>
      <c r="AFS165"/>
      <c r="AFT165"/>
      <c r="AFU165"/>
      <c r="AFV165"/>
      <c r="AFW165"/>
      <c r="AFX165"/>
      <c r="AFY165"/>
      <c r="AFZ165"/>
      <c r="AGA165"/>
      <c r="AGB165"/>
      <c r="AGC165"/>
      <c r="AGD165"/>
      <c r="AGE165"/>
      <c r="AGF165"/>
      <c r="AGG165"/>
      <c r="AGH165"/>
      <c r="AGI165"/>
      <c r="AGJ165"/>
      <c r="AGK165"/>
      <c r="AGL165"/>
      <c r="AGM165"/>
      <c r="AGN165"/>
      <c r="AGO165"/>
      <c r="AGP165"/>
      <c r="AGQ165"/>
      <c r="AGR165"/>
      <c r="AGS165"/>
      <c r="AGT165"/>
      <c r="AGU165"/>
      <c r="AGV165"/>
      <c r="AGW165"/>
      <c r="AGX165"/>
      <c r="AGY165"/>
      <c r="AGZ165"/>
      <c r="AHA165"/>
      <c r="AHB165"/>
      <c r="AHC165"/>
      <c r="AHD165"/>
      <c r="AHE165"/>
      <c r="AHF165"/>
      <c r="AHG165"/>
      <c r="AHH165"/>
      <c r="AHI165"/>
      <c r="AHJ165"/>
      <c r="AHK165"/>
      <c r="AHL165"/>
      <c r="AHM165"/>
      <c r="AHN165"/>
      <c r="AHO165"/>
      <c r="AHP165"/>
      <c r="AHQ165"/>
      <c r="AHR165"/>
      <c r="AHS165"/>
      <c r="AHT165"/>
      <c r="AHU165"/>
      <c r="AHV165"/>
      <c r="AHW165"/>
      <c r="AHX165"/>
      <c r="AHY165"/>
      <c r="AHZ165"/>
      <c r="AIA165"/>
      <c r="AIB165"/>
      <c r="AIC165"/>
      <c r="AID165"/>
      <c r="AIE165"/>
      <c r="AIF165"/>
      <c r="AIG165"/>
      <c r="AIH165"/>
      <c r="AII165"/>
      <c r="AIJ165"/>
      <c r="AIK165"/>
      <c r="AIL165"/>
      <c r="AIM165"/>
      <c r="AIN165"/>
      <c r="AIO165"/>
      <c r="AIP165"/>
      <c r="AIQ165"/>
      <c r="AIR165"/>
      <c r="AIS165"/>
      <c r="AIT165"/>
      <c r="AIU165"/>
      <c r="AIV165"/>
      <c r="AIW165"/>
      <c r="AIX165"/>
      <c r="AIY165"/>
      <c r="AIZ165"/>
      <c r="AJA165"/>
      <c r="AJB165"/>
      <c r="AJC165"/>
      <c r="AJD165"/>
      <c r="AJE165"/>
      <c r="AJF165"/>
      <c r="AJG165"/>
      <c r="AJH165"/>
      <c r="AJI165"/>
      <c r="AJJ165"/>
      <c r="AJK165"/>
      <c r="AJL165"/>
      <c r="AJM165"/>
      <c r="AJN165"/>
      <c r="AJO165"/>
      <c r="AJP165"/>
      <c r="AJQ165"/>
      <c r="AJR165"/>
      <c r="AJS165"/>
      <c r="AJT165"/>
      <c r="AJU165"/>
      <c r="AJV165"/>
      <c r="AJW165"/>
      <c r="AJX165"/>
      <c r="AJY165"/>
      <c r="AJZ165"/>
      <c r="AKA165"/>
      <c r="AKB165"/>
      <c r="AKC165"/>
      <c r="AKD165"/>
      <c r="AKE165"/>
      <c r="AKF165"/>
      <c r="AKG165"/>
      <c r="AKH165"/>
      <c r="AKI165"/>
      <c r="AKJ165"/>
      <c r="AKK165"/>
      <c r="AKL165"/>
      <c r="AKM165"/>
      <c r="AKN165"/>
      <c r="AKO165"/>
      <c r="AKP165"/>
      <c r="AKQ165"/>
      <c r="AKR165"/>
      <c r="AKS165"/>
      <c r="AKT165"/>
      <c r="AKU165"/>
      <c r="AKV165"/>
      <c r="AKW165"/>
      <c r="AKX165"/>
      <c r="AKY165"/>
      <c r="AKZ165"/>
      <c r="ALA165"/>
      <c r="ALB165"/>
      <c r="ALC165"/>
      <c r="ALD165"/>
      <c r="ALE165"/>
      <c r="ALF165"/>
      <c r="ALG165"/>
      <c r="ALH165"/>
      <c r="ALI165"/>
      <c r="ALJ165"/>
      <c r="ALK165"/>
      <c r="ALL165"/>
      <c r="ALM165"/>
      <c r="ALN165"/>
      <c r="ALO165"/>
      <c r="ALP165"/>
      <c r="ALQ165"/>
    </row>
    <row r="166" spans="1:1005" s="80" customFormat="1" hidden="1" x14ac:dyDescent="0.25">
      <c r="A166" s="30" t="s">
        <v>184</v>
      </c>
      <c r="B166" s="13">
        <v>17969163108</v>
      </c>
      <c r="C166" s="14" t="s">
        <v>10</v>
      </c>
      <c r="D166" s="101"/>
      <c r="E166" s="10" t="s">
        <v>68</v>
      </c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  <c r="ABW166"/>
      <c r="ABX166"/>
      <c r="ABY166"/>
      <c r="ABZ166"/>
      <c r="ACA166"/>
      <c r="ACB166"/>
      <c r="ACC166"/>
      <c r="ACD166"/>
      <c r="ACE166"/>
      <c r="ACF166"/>
      <c r="ACG166"/>
      <c r="ACH166"/>
      <c r="ACI166"/>
      <c r="ACJ166"/>
      <c r="ACK166"/>
      <c r="ACL166"/>
      <c r="ACM166"/>
      <c r="ACN166"/>
      <c r="ACO166"/>
      <c r="ACP166"/>
      <c r="ACQ166"/>
      <c r="ACR166"/>
      <c r="ACS166"/>
      <c r="ACT166"/>
      <c r="ACU166"/>
      <c r="ACV166"/>
      <c r="ACW166"/>
      <c r="ACX166"/>
      <c r="ACY166"/>
      <c r="ACZ166"/>
      <c r="ADA166"/>
      <c r="ADB166"/>
      <c r="ADC166"/>
      <c r="ADD166"/>
      <c r="ADE166"/>
      <c r="ADF166"/>
      <c r="ADG166"/>
      <c r="ADH166"/>
      <c r="ADI166"/>
      <c r="ADJ166"/>
      <c r="ADK166"/>
      <c r="ADL166"/>
      <c r="ADM166"/>
      <c r="ADN166"/>
      <c r="ADO166"/>
      <c r="ADP166"/>
      <c r="ADQ166"/>
      <c r="ADR166"/>
      <c r="ADS166"/>
      <c r="ADT166"/>
      <c r="ADU166"/>
      <c r="ADV166"/>
      <c r="ADW166"/>
      <c r="ADX166"/>
      <c r="ADY166"/>
      <c r="ADZ166"/>
      <c r="AEA166"/>
      <c r="AEB166"/>
      <c r="AEC166"/>
      <c r="AED166"/>
      <c r="AEE166"/>
      <c r="AEF166"/>
      <c r="AEG166"/>
      <c r="AEH166"/>
      <c r="AEI166"/>
      <c r="AEJ166"/>
      <c r="AEK166"/>
      <c r="AEL166"/>
      <c r="AEM166"/>
      <c r="AEN166"/>
      <c r="AEO166"/>
      <c r="AEP166"/>
      <c r="AEQ166"/>
      <c r="AER166"/>
      <c r="AES166"/>
      <c r="AET166"/>
      <c r="AEU166"/>
      <c r="AEV166"/>
      <c r="AEW166"/>
      <c r="AEX166"/>
      <c r="AEY166"/>
      <c r="AEZ166"/>
      <c r="AFA166"/>
      <c r="AFB166"/>
      <c r="AFC166"/>
      <c r="AFD166"/>
      <c r="AFE166"/>
      <c r="AFF166"/>
      <c r="AFG166"/>
      <c r="AFH166"/>
      <c r="AFI166"/>
      <c r="AFJ166"/>
      <c r="AFK166"/>
      <c r="AFL166"/>
      <c r="AFM166"/>
      <c r="AFN166"/>
      <c r="AFO166"/>
      <c r="AFP166"/>
      <c r="AFQ166"/>
      <c r="AFR166"/>
      <c r="AFS166"/>
      <c r="AFT166"/>
      <c r="AFU166"/>
      <c r="AFV166"/>
      <c r="AFW166"/>
      <c r="AFX166"/>
      <c r="AFY166"/>
      <c r="AFZ166"/>
      <c r="AGA166"/>
      <c r="AGB166"/>
      <c r="AGC166"/>
      <c r="AGD166"/>
      <c r="AGE166"/>
      <c r="AGF166"/>
      <c r="AGG166"/>
      <c r="AGH166"/>
      <c r="AGI166"/>
      <c r="AGJ166"/>
      <c r="AGK166"/>
      <c r="AGL166"/>
      <c r="AGM166"/>
      <c r="AGN166"/>
      <c r="AGO166"/>
      <c r="AGP166"/>
      <c r="AGQ166"/>
      <c r="AGR166"/>
      <c r="AGS166"/>
      <c r="AGT166"/>
      <c r="AGU166"/>
      <c r="AGV166"/>
      <c r="AGW166"/>
      <c r="AGX166"/>
      <c r="AGY166"/>
      <c r="AGZ166"/>
      <c r="AHA166"/>
      <c r="AHB166"/>
      <c r="AHC166"/>
      <c r="AHD166"/>
      <c r="AHE166"/>
      <c r="AHF166"/>
      <c r="AHG166"/>
      <c r="AHH166"/>
      <c r="AHI166"/>
      <c r="AHJ166"/>
      <c r="AHK166"/>
      <c r="AHL166"/>
      <c r="AHM166"/>
      <c r="AHN166"/>
      <c r="AHO166"/>
      <c r="AHP166"/>
      <c r="AHQ166"/>
      <c r="AHR166"/>
      <c r="AHS166"/>
      <c r="AHT166"/>
      <c r="AHU166"/>
      <c r="AHV166"/>
      <c r="AHW166"/>
      <c r="AHX166"/>
      <c r="AHY166"/>
      <c r="AHZ166"/>
      <c r="AIA166"/>
      <c r="AIB166"/>
      <c r="AIC166"/>
      <c r="AID166"/>
      <c r="AIE166"/>
      <c r="AIF166"/>
      <c r="AIG166"/>
      <c r="AIH166"/>
      <c r="AII166"/>
      <c r="AIJ166"/>
      <c r="AIK166"/>
      <c r="AIL166"/>
      <c r="AIM166"/>
      <c r="AIN166"/>
      <c r="AIO166"/>
      <c r="AIP166"/>
      <c r="AIQ166"/>
      <c r="AIR166"/>
      <c r="AIS166"/>
      <c r="AIT166"/>
      <c r="AIU166"/>
      <c r="AIV166"/>
      <c r="AIW166"/>
      <c r="AIX166"/>
      <c r="AIY166"/>
      <c r="AIZ166"/>
      <c r="AJA166"/>
      <c r="AJB166"/>
      <c r="AJC166"/>
      <c r="AJD166"/>
      <c r="AJE166"/>
      <c r="AJF166"/>
      <c r="AJG166"/>
      <c r="AJH166"/>
      <c r="AJI166"/>
      <c r="AJJ166"/>
      <c r="AJK166"/>
      <c r="AJL166"/>
      <c r="AJM166"/>
      <c r="AJN166"/>
      <c r="AJO166"/>
      <c r="AJP166"/>
      <c r="AJQ166"/>
      <c r="AJR166"/>
      <c r="AJS166"/>
      <c r="AJT166"/>
      <c r="AJU166"/>
      <c r="AJV166"/>
      <c r="AJW166"/>
      <c r="AJX166"/>
      <c r="AJY166"/>
      <c r="AJZ166"/>
      <c r="AKA166"/>
      <c r="AKB166"/>
      <c r="AKC166"/>
      <c r="AKD166"/>
      <c r="AKE166"/>
      <c r="AKF166"/>
      <c r="AKG166"/>
      <c r="AKH166"/>
      <c r="AKI166"/>
      <c r="AKJ166"/>
      <c r="AKK166"/>
      <c r="AKL166"/>
      <c r="AKM166"/>
      <c r="AKN166"/>
      <c r="AKO166"/>
      <c r="AKP166"/>
      <c r="AKQ166"/>
      <c r="AKR166"/>
      <c r="AKS166"/>
      <c r="AKT166"/>
      <c r="AKU166"/>
      <c r="AKV166"/>
      <c r="AKW166"/>
      <c r="AKX166"/>
      <c r="AKY166"/>
      <c r="AKZ166"/>
      <c r="ALA166"/>
      <c r="ALB166"/>
      <c r="ALC166"/>
      <c r="ALD166"/>
      <c r="ALE166"/>
      <c r="ALF166"/>
      <c r="ALG166"/>
      <c r="ALH166"/>
      <c r="ALI166"/>
      <c r="ALJ166"/>
      <c r="ALK166"/>
      <c r="ALL166"/>
      <c r="ALM166"/>
      <c r="ALN166"/>
      <c r="ALO166"/>
      <c r="ALP166"/>
      <c r="ALQ166"/>
    </row>
    <row r="167" spans="1:1005" s="80" customFormat="1" hidden="1" x14ac:dyDescent="0.25">
      <c r="A167" s="30" t="s">
        <v>196</v>
      </c>
      <c r="B167" s="13">
        <v>58187673244</v>
      </c>
      <c r="C167" s="14" t="s">
        <v>10</v>
      </c>
      <c r="D167" s="101"/>
      <c r="E167" s="10" t="s">
        <v>22</v>
      </c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</row>
    <row r="168" spans="1:1005" s="80" customFormat="1" hidden="1" x14ac:dyDescent="0.25">
      <c r="A168" s="30" t="s">
        <v>96</v>
      </c>
      <c r="B168" s="13">
        <v>95760814527</v>
      </c>
      <c r="C168" s="14" t="s">
        <v>10</v>
      </c>
      <c r="D168" s="101"/>
      <c r="E168" s="10" t="s">
        <v>22</v>
      </c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</row>
    <row r="169" spans="1:1005" s="80" customFormat="1" hidden="1" x14ac:dyDescent="0.25">
      <c r="A169" s="30" t="s">
        <v>217</v>
      </c>
      <c r="B169" s="13">
        <v>15092830919</v>
      </c>
      <c r="C169" s="14" t="s">
        <v>10</v>
      </c>
      <c r="D169" s="101"/>
      <c r="E169" s="10" t="s">
        <v>16</v>
      </c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</row>
    <row r="170" spans="1:1005" s="80" customFormat="1" hidden="1" x14ac:dyDescent="0.25">
      <c r="A170" s="30" t="s">
        <v>54</v>
      </c>
      <c r="B170" s="13">
        <v>46108893754</v>
      </c>
      <c r="C170" s="14" t="s">
        <v>10</v>
      </c>
      <c r="D170" s="101"/>
      <c r="E170" s="10" t="s">
        <v>24</v>
      </c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</row>
    <row r="171" spans="1:1005" s="80" customFormat="1" hidden="1" x14ac:dyDescent="0.25">
      <c r="A171" s="30" t="s">
        <v>209</v>
      </c>
      <c r="B171" s="13">
        <v>66215205786</v>
      </c>
      <c r="C171" s="14" t="s">
        <v>10</v>
      </c>
      <c r="D171" s="101"/>
      <c r="E171" s="10" t="s">
        <v>68</v>
      </c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</row>
    <row r="172" spans="1:1005" s="80" customFormat="1" hidden="1" x14ac:dyDescent="0.25">
      <c r="A172" s="30" t="s">
        <v>160</v>
      </c>
      <c r="B172" s="13">
        <v>39672837472</v>
      </c>
      <c r="C172" s="14" t="s">
        <v>10</v>
      </c>
      <c r="D172" s="101"/>
      <c r="E172" s="10" t="s">
        <v>22</v>
      </c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</row>
    <row r="173" spans="1:1005" s="80" customFormat="1" hidden="1" x14ac:dyDescent="0.25">
      <c r="A173" s="30" t="s">
        <v>148</v>
      </c>
      <c r="B173" s="13">
        <v>31315738660</v>
      </c>
      <c r="C173" s="14" t="s">
        <v>10</v>
      </c>
      <c r="D173" s="101"/>
      <c r="E173" s="10" t="s">
        <v>15</v>
      </c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</row>
    <row r="174" spans="1:1005" s="80" customFormat="1" hidden="1" x14ac:dyDescent="0.25">
      <c r="A174" s="30" t="s">
        <v>283</v>
      </c>
      <c r="B174" s="13">
        <v>57484725826</v>
      </c>
      <c r="C174" s="14" t="s">
        <v>10</v>
      </c>
      <c r="D174" s="101"/>
      <c r="E174" s="10" t="s">
        <v>26</v>
      </c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</row>
    <row r="175" spans="1:1005" s="80" customFormat="1" hidden="1" x14ac:dyDescent="0.25">
      <c r="A175" s="30" t="s">
        <v>90</v>
      </c>
      <c r="B175" s="13">
        <v>88227857014</v>
      </c>
      <c r="C175" s="14" t="s">
        <v>92</v>
      </c>
      <c r="D175" s="101"/>
      <c r="E175" s="10" t="s">
        <v>15</v>
      </c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</row>
    <row r="176" spans="1:1005" s="80" customFormat="1" x14ac:dyDescent="0.25">
      <c r="A176" s="30" t="s">
        <v>80</v>
      </c>
      <c r="B176" s="13">
        <v>22597784145</v>
      </c>
      <c r="C176" s="14" t="s">
        <v>10</v>
      </c>
      <c r="D176" s="56">
        <v>50.31</v>
      </c>
      <c r="E176" s="10" t="s">
        <v>26</v>
      </c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</row>
    <row r="177" spans="1:1005" s="80" customFormat="1" hidden="1" x14ac:dyDescent="0.25">
      <c r="A177" s="30" t="s">
        <v>167</v>
      </c>
      <c r="B177" s="13">
        <v>47659582130</v>
      </c>
      <c r="C177" s="14" t="s">
        <v>10</v>
      </c>
      <c r="D177" s="101"/>
      <c r="E177" s="10" t="s">
        <v>68</v>
      </c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</row>
    <row r="178" spans="1:1005" s="80" customFormat="1" hidden="1" x14ac:dyDescent="0.25">
      <c r="A178" s="30" t="s">
        <v>168</v>
      </c>
      <c r="B178" s="13">
        <v>34006712538</v>
      </c>
      <c r="C178" s="14" t="s">
        <v>10</v>
      </c>
      <c r="D178" s="101"/>
      <c r="E178" s="10" t="s">
        <v>22</v>
      </c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  <c r="ABW178"/>
      <c r="ABX178"/>
      <c r="ABY178"/>
      <c r="ABZ178"/>
      <c r="ACA178"/>
      <c r="ACB178"/>
      <c r="ACC178"/>
      <c r="ACD178"/>
      <c r="ACE178"/>
      <c r="ACF178"/>
      <c r="ACG178"/>
      <c r="ACH178"/>
      <c r="ACI178"/>
      <c r="ACJ178"/>
      <c r="ACK178"/>
      <c r="ACL178"/>
      <c r="ACM178"/>
      <c r="ACN178"/>
      <c r="ACO178"/>
      <c r="ACP178"/>
      <c r="ACQ178"/>
      <c r="ACR178"/>
      <c r="ACS178"/>
      <c r="ACT178"/>
      <c r="ACU178"/>
      <c r="ACV178"/>
      <c r="ACW178"/>
      <c r="ACX178"/>
      <c r="ACY178"/>
      <c r="ACZ178"/>
      <c r="ADA178"/>
      <c r="ADB178"/>
      <c r="ADC178"/>
      <c r="ADD178"/>
      <c r="ADE178"/>
      <c r="ADF178"/>
      <c r="ADG178"/>
      <c r="ADH178"/>
      <c r="ADI178"/>
      <c r="ADJ178"/>
      <c r="ADK178"/>
      <c r="ADL178"/>
      <c r="ADM178"/>
      <c r="ADN178"/>
      <c r="ADO178"/>
      <c r="ADP178"/>
      <c r="ADQ178"/>
      <c r="ADR178"/>
      <c r="ADS178"/>
      <c r="ADT178"/>
      <c r="ADU178"/>
      <c r="ADV178"/>
      <c r="ADW178"/>
      <c r="ADX178"/>
      <c r="ADY178"/>
      <c r="ADZ178"/>
      <c r="AEA178"/>
      <c r="AEB178"/>
      <c r="AEC178"/>
      <c r="AED178"/>
      <c r="AEE178"/>
      <c r="AEF178"/>
      <c r="AEG178"/>
      <c r="AEH178"/>
      <c r="AEI178"/>
      <c r="AEJ178"/>
      <c r="AEK178"/>
      <c r="AEL178"/>
      <c r="AEM178"/>
      <c r="AEN178"/>
      <c r="AEO178"/>
      <c r="AEP178"/>
      <c r="AEQ178"/>
      <c r="AER178"/>
      <c r="AES178"/>
      <c r="AET178"/>
      <c r="AEU178"/>
      <c r="AEV178"/>
      <c r="AEW178"/>
      <c r="AEX178"/>
      <c r="AEY178"/>
      <c r="AEZ178"/>
      <c r="AFA178"/>
      <c r="AFB178"/>
      <c r="AFC178"/>
      <c r="AFD178"/>
      <c r="AFE178"/>
      <c r="AFF178"/>
      <c r="AFG178"/>
      <c r="AFH178"/>
      <c r="AFI178"/>
      <c r="AFJ178"/>
      <c r="AFK178"/>
      <c r="AFL178"/>
      <c r="AFM178"/>
      <c r="AFN178"/>
      <c r="AFO178"/>
      <c r="AFP178"/>
      <c r="AFQ178"/>
      <c r="AFR178"/>
      <c r="AFS178"/>
      <c r="AFT178"/>
      <c r="AFU178"/>
      <c r="AFV178"/>
      <c r="AFW178"/>
      <c r="AFX178"/>
      <c r="AFY178"/>
      <c r="AFZ178"/>
      <c r="AGA178"/>
      <c r="AGB178"/>
      <c r="AGC178"/>
      <c r="AGD178"/>
      <c r="AGE178"/>
      <c r="AGF178"/>
      <c r="AGG178"/>
      <c r="AGH178"/>
      <c r="AGI178"/>
      <c r="AGJ178"/>
      <c r="AGK178"/>
      <c r="AGL178"/>
      <c r="AGM178"/>
      <c r="AGN178"/>
      <c r="AGO178"/>
      <c r="AGP178"/>
      <c r="AGQ178"/>
      <c r="AGR178"/>
      <c r="AGS178"/>
      <c r="AGT178"/>
      <c r="AGU178"/>
      <c r="AGV178"/>
      <c r="AGW178"/>
      <c r="AGX178"/>
      <c r="AGY178"/>
      <c r="AGZ178"/>
      <c r="AHA178"/>
      <c r="AHB178"/>
      <c r="AHC178"/>
      <c r="AHD178"/>
      <c r="AHE178"/>
      <c r="AHF178"/>
      <c r="AHG178"/>
      <c r="AHH178"/>
      <c r="AHI178"/>
      <c r="AHJ178"/>
      <c r="AHK178"/>
      <c r="AHL178"/>
      <c r="AHM178"/>
      <c r="AHN178"/>
      <c r="AHO178"/>
      <c r="AHP178"/>
      <c r="AHQ178"/>
      <c r="AHR178"/>
      <c r="AHS178"/>
      <c r="AHT178"/>
      <c r="AHU178"/>
      <c r="AHV178"/>
      <c r="AHW178"/>
      <c r="AHX178"/>
      <c r="AHY178"/>
      <c r="AHZ178"/>
      <c r="AIA178"/>
      <c r="AIB178"/>
      <c r="AIC178"/>
      <c r="AID178"/>
      <c r="AIE178"/>
      <c r="AIF178"/>
      <c r="AIG178"/>
      <c r="AIH178"/>
      <c r="AII178"/>
      <c r="AIJ178"/>
      <c r="AIK178"/>
      <c r="AIL178"/>
      <c r="AIM178"/>
      <c r="AIN178"/>
      <c r="AIO178"/>
      <c r="AIP178"/>
      <c r="AIQ178"/>
      <c r="AIR178"/>
      <c r="AIS178"/>
      <c r="AIT178"/>
      <c r="AIU178"/>
      <c r="AIV178"/>
      <c r="AIW178"/>
      <c r="AIX178"/>
      <c r="AIY178"/>
      <c r="AIZ178"/>
      <c r="AJA178"/>
      <c r="AJB178"/>
      <c r="AJC178"/>
      <c r="AJD178"/>
      <c r="AJE178"/>
      <c r="AJF178"/>
      <c r="AJG178"/>
      <c r="AJH178"/>
      <c r="AJI178"/>
      <c r="AJJ178"/>
      <c r="AJK178"/>
      <c r="AJL178"/>
      <c r="AJM178"/>
      <c r="AJN178"/>
      <c r="AJO178"/>
      <c r="AJP178"/>
      <c r="AJQ178"/>
      <c r="AJR178"/>
      <c r="AJS178"/>
      <c r="AJT178"/>
      <c r="AJU178"/>
      <c r="AJV178"/>
      <c r="AJW178"/>
      <c r="AJX178"/>
      <c r="AJY178"/>
      <c r="AJZ178"/>
      <c r="AKA178"/>
      <c r="AKB178"/>
      <c r="AKC178"/>
      <c r="AKD178"/>
      <c r="AKE178"/>
      <c r="AKF178"/>
      <c r="AKG178"/>
      <c r="AKH178"/>
      <c r="AKI178"/>
      <c r="AKJ178"/>
      <c r="AKK178"/>
      <c r="AKL178"/>
      <c r="AKM178"/>
      <c r="AKN178"/>
      <c r="AKO178"/>
      <c r="AKP178"/>
      <c r="AKQ178"/>
      <c r="AKR178"/>
      <c r="AKS178"/>
      <c r="AKT178"/>
      <c r="AKU178"/>
      <c r="AKV178"/>
      <c r="AKW178"/>
      <c r="AKX178"/>
      <c r="AKY178"/>
      <c r="AKZ178"/>
      <c r="ALA178"/>
      <c r="ALB178"/>
      <c r="ALC178"/>
      <c r="ALD178"/>
      <c r="ALE178"/>
      <c r="ALF178"/>
      <c r="ALG178"/>
      <c r="ALH178"/>
      <c r="ALI178"/>
      <c r="ALJ178"/>
      <c r="ALK178"/>
      <c r="ALL178"/>
      <c r="ALM178"/>
      <c r="ALN178"/>
      <c r="ALO178"/>
      <c r="ALP178"/>
      <c r="ALQ178"/>
    </row>
    <row r="179" spans="1:1005" s="80" customFormat="1" hidden="1" x14ac:dyDescent="0.25">
      <c r="A179" s="30" t="s">
        <v>287</v>
      </c>
      <c r="B179" s="13">
        <v>43546843724</v>
      </c>
      <c r="C179" s="14" t="s">
        <v>10</v>
      </c>
      <c r="D179" s="101"/>
      <c r="E179" s="10" t="s">
        <v>16</v>
      </c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  <c r="ABW179"/>
      <c r="ABX179"/>
      <c r="ABY179"/>
      <c r="ABZ179"/>
      <c r="ACA179"/>
      <c r="ACB179"/>
      <c r="ACC179"/>
      <c r="ACD179"/>
      <c r="ACE179"/>
      <c r="ACF179"/>
      <c r="ACG179"/>
      <c r="ACH179"/>
      <c r="ACI179"/>
      <c r="ACJ179"/>
      <c r="ACK179"/>
      <c r="ACL179"/>
      <c r="ACM179"/>
      <c r="ACN179"/>
      <c r="ACO179"/>
      <c r="ACP179"/>
      <c r="ACQ179"/>
      <c r="ACR179"/>
      <c r="ACS179"/>
      <c r="ACT179"/>
      <c r="ACU179"/>
      <c r="ACV179"/>
      <c r="ACW179"/>
      <c r="ACX179"/>
      <c r="ACY179"/>
      <c r="ACZ179"/>
      <c r="ADA179"/>
      <c r="ADB179"/>
      <c r="ADC179"/>
      <c r="ADD179"/>
      <c r="ADE179"/>
      <c r="ADF179"/>
      <c r="ADG179"/>
      <c r="ADH179"/>
      <c r="ADI179"/>
      <c r="ADJ179"/>
      <c r="ADK179"/>
      <c r="ADL179"/>
      <c r="ADM179"/>
      <c r="ADN179"/>
      <c r="ADO179"/>
      <c r="ADP179"/>
      <c r="ADQ179"/>
      <c r="ADR179"/>
      <c r="ADS179"/>
      <c r="ADT179"/>
      <c r="ADU179"/>
      <c r="ADV179"/>
      <c r="ADW179"/>
      <c r="ADX179"/>
      <c r="ADY179"/>
      <c r="ADZ179"/>
      <c r="AEA179"/>
      <c r="AEB179"/>
      <c r="AEC179"/>
      <c r="AED179"/>
      <c r="AEE179"/>
      <c r="AEF179"/>
      <c r="AEG179"/>
      <c r="AEH179"/>
      <c r="AEI179"/>
      <c r="AEJ179"/>
      <c r="AEK179"/>
      <c r="AEL179"/>
      <c r="AEM179"/>
      <c r="AEN179"/>
      <c r="AEO179"/>
      <c r="AEP179"/>
      <c r="AEQ179"/>
      <c r="AER179"/>
      <c r="AES179"/>
      <c r="AET179"/>
      <c r="AEU179"/>
      <c r="AEV179"/>
      <c r="AEW179"/>
      <c r="AEX179"/>
      <c r="AEY179"/>
      <c r="AEZ179"/>
      <c r="AFA179"/>
      <c r="AFB179"/>
      <c r="AFC179"/>
      <c r="AFD179"/>
      <c r="AFE179"/>
      <c r="AFF179"/>
      <c r="AFG179"/>
      <c r="AFH179"/>
      <c r="AFI179"/>
      <c r="AFJ179"/>
      <c r="AFK179"/>
      <c r="AFL179"/>
      <c r="AFM179"/>
      <c r="AFN179"/>
      <c r="AFO179"/>
      <c r="AFP179"/>
      <c r="AFQ179"/>
      <c r="AFR179"/>
      <c r="AFS179"/>
      <c r="AFT179"/>
      <c r="AFU179"/>
      <c r="AFV179"/>
      <c r="AFW179"/>
      <c r="AFX179"/>
      <c r="AFY179"/>
      <c r="AFZ179"/>
      <c r="AGA179"/>
      <c r="AGB179"/>
      <c r="AGC179"/>
      <c r="AGD179"/>
      <c r="AGE179"/>
      <c r="AGF179"/>
      <c r="AGG179"/>
      <c r="AGH179"/>
      <c r="AGI179"/>
      <c r="AGJ179"/>
      <c r="AGK179"/>
      <c r="AGL179"/>
      <c r="AGM179"/>
      <c r="AGN179"/>
      <c r="AGO179"/>
      <c r="AGP179"/>
      <c r="AGQ179"/>
      <c r="AGR179"/>
      <c r="AGS179"/>
      <c r="AGT179"/>
      <c r="AGU179"/>
      <c r="AGV179"/>
      <c r="AGW179"/>
      <c r="AGX179"/>
      <c r="AGY179"/>
      <c r="AGZ179"/>
      <c r="AHA179"/>
      <c r="AHB179"/>
      <c r="AHC179"/>
      <c r="AHD179"/>
      <c r="AHE179"/>
      <c r="AHF179"/>
      <c r="AHG179"/>
      <c r="AHH179"/>
      <c r="AHI179"/>
      <c r="AHJ179"/>
      <c r="AHK179"/>
      <c r="AHL179"/>
      <c r="AHM179"/>
      <c r="AHN179"/>
      <c r="AHO179"/>
      <c r="AHP179"/>
      <c r="AHQ179"/>
      <c r="AHR179"/>
      <c r="AHS179"/>
      <c r="AHT179"/>
      <c r="AHU179"/>
      <c r="AHV179"/>
      <c r="AHW179"/>
      <c r="AHX179"/>
      <c r="AHY179"/>
      <c r="AHZ179"/>
      <c r="AIA179"/>
      <c r="AIB179"/>
      <c r="AIC179"/>
      <c r="AID179"/>
      <c r="AIE179"/>
      <c r="AIF179"/>
      <c r="AIG179"/>
      <c r="AIH179"/>
      <c r="AII179"/>
      <c r="AIJ179"/>
      <c r="AIK179"/>
      <c r="AIL179"/>
      <c r="AIM179"/>
      <c r="AIN179"/>
      <c r="AIO179"/>
      <c r="AIP179"/>
      <c r="AIQ179"/>
      <c r="AIR179"/>
      <c r="AIS179"/>
      <c r="AIT179"/>
      <c r="AIU179"/>
      <c r="AIV179"/>
      <c r="AIW179"/>
      <c r="AIX179"/>
      <c r="AIY179"/>
      <c r="AIZ179"/>
      <c r="AJA179"/>
      <c r="AJB179"/>
      <c r="AJC179"/>
      <c r="AJD179"/>
      <c r="AJE179"/>
      <c r="AJF179"/>
      <c r="AJG179"/>
      <c r="AJH179"/>
      <c r="AJI179"/>
      <c r="AJJ179"/>
      <c r="AJK179"/>
      <c r="AJL179"/>
      <c r="AJM179"/>
      <c r="AJN179"/>
      <c r="AJO179"/>
      <c r="AJP179"/>
      <c r="AJQ179"/>
      <c r="AJR179"/>
      <c r="AJS179"/>
      <c r="AJT179"/>
      <c r="AJU179"/>
      <c r="AJV179"/>
      <c r="AJW179"/>
      <c r="AJX179"/>
      <c r="AJY179"/>
      <c r="AJZ179"/>
      <c r="AKA179"/>
      <c r="AKB179"/>
      <c r="AKC179"/>
      <c r="AKD179"/>
      <c r="AKE179"/>
      <c r="AKF179"/>
      <c r="AKG179"/>
      <c r="AKH179"/>
      <c r="AKI179"/>
      <c r="AKJ179"/>
      <c r="AKK179"/>
      <c r="AKL179"/>
      <c r="AKM179"/>
      <c r="AKN179"/>
      <c r="AKO179"/>
      <c r="AKP179"/>
      <c r="AKQ179"/>
      <c r="AKR179"/>
      <c r="AKS179"/>
      <c r="AKT179"/>
      <c r="AKU179"/>
      <c r="AKV179"/>
      <c r="AKW179"/>
      <c r="AKX179"/>
      <c r="AKY179"/>
      <c r="AKZ179"/>
      <c r="ALA179"/>
      <c r="ALB179"/>
      <c r="ALC179"/>
      <c r="ALD179"/>
      <c r="ALE179"/>
      <c r="ALF179"/>
      <c r="ALG179"/>
      <c r="ALH179"/>
      <c r="ALI179"/>
      <c r="ALJ179"/>
      <c r="ALK179"/>
      <c r="ALL179"/>
      <c r="ALM179"/>
      <c r="ALN179"/>
      <c r="ALO179"/>
      <c r="ALP179"/>
      <c r="ALQ179"/>
    </row>
    <row r="180" spans="1:1005" s="80" customFormat="1" hidden="1" x14ac:dyDescent="0.25">
      <c r="A180" s="30" t="s">
        <v>93</v>
      </c>
      <c r="B180" s="13">
        <v>99944170669</v>
      </c>
      <c r="C180" s="14" t="s">
        <v>10</v>
      </c>
      <c r="D180" s="101"/>
      <c r="E180" s="10" t="s">
        <v>22</v>
      </c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  <c r="ABW180"/>
      <c r="ABX180"/>
      <c r="ABY180"/>
      <c r="ABZ180"/>
      <c r="ACA180"/>
      <c r="ACB180"/>
      <c r="ACC180"/>
      <c r="ACD180"/>
      <c r="ACE180"/>
      <c r="ACF180"/>
      <c r="ACG180"/>
      <c r="ACH180"/>
      <c r="ACI180"/>
      <c r="ACJ180"/>
      <c r="ACK180"/>
      <c r="ACL180"/>
      <c r="ACM180"/>
      <c r="ACN180"/>
      <c r="ACO180"/>
      <c r="ACP180"/>
      <c r="ACQ180"/>
      <c r="ACR180"/>
      <c r="ACS180"/>
      <c r="ACT180"/>
      <c r="ACU180"/>
      <c r="ACV180"/>
      <c r="ACW180"/>
      <c r="ACX180"/>
      <c r="ACY180"/>
      <c r="ACZ180"/>
      <c r="ADA180"/>
      <c r="ADB180"/>
      <c r="ADC180"/>
      <c r="ADD180"/>
      <c r="ADE180"/>
      <c r="ADF180"/>
      <c r="ADG180"/>
      <c r="ADH180"/>
      <c r="ADI180"/>
      <c r="ADJ180"/>
      <c r="ADK180"/>
      <c r="ADL180"/>
      <c r="ADM180"/>
      <c r="ADN180"/>
      <c r="ADO180"/>
      <c r="ADP180"/>
      <c r="ADQ180"/>
      <c r="ADR180"/>
      <c r="ADS180"/>
      <c r="ADT180"/>
      <c r="ADU180"/>
      <c r="ADV180"/>
      <c r="ADW180"/>
      <c r="ADX180"/>
      <c r="ADY180"/>
      <c r="ADZ180"/>
      <c r="AEA180"/>
      <c r="AEB180"/>
      <c r="AEC180"/>
      <c r="AED180"/>
      <c r="AEE180"/>
      <c r="AEF180"/>
      <c r="AEG180"/>
      <c r="AEH180"/>
      <c r="AEI180"/>
      <c r="AEJ180"/>
      <c r="AEK180"/>
      <c r="AEL180"/>
      <c r="AEM180"/>
      <c r="AEN180"/>
      <c r="AEO180"/>
      <c r="AEP180"/>
      <c r="AEQ180"/>
      <c r="AER180"/>
      <c r="AES180"/>
      <c r="AET180"/>
      <c r="AEU180"/>
      <c r="AEV180"/>
      <c r="AEW180"/>
      <c r="AEX180"/>
      <c r="AEY180"/>
      <c r="AEZ180"/>
      <c r="AFA180"/>
      <c r="AFB180"/>
      <c r="AFC180"/>
      <c r="AFD180"/>
      <c r="AFE180"/>
      <c r="AFF180"/>
      <c r="AFG180"/>
      <c r="AFH180"/>
      <c r="AFI180"/>
      <c r="AFJ180"/>
      <c r="AFK180"/>
      <c r="AFL180"/>
      <c r="AFM180"/>
      <c r="AFN180"/>
      <c r="AFO180"/>
      <c r="AFP180"/>
      <c r="AFQ180"/>
      <c r="AFR180"/>
      <c r="AFS180"/>
      <c r="AFT180"/>
      <c r="AFU180"/>
      <c r="AFV180"/>
      <c r="AFW180"/>
      <c r="AFX180"/>
      <c r="AFY180"/>
      <c r="AFZ180"/>
      <c r="AGA180"/>
      <c r="AGB180"/>
      <c r="AGC180"/>
      <c r="AGD180"/>
      <c r="AGE180"/>
      <c r="AGF180"/>
      <c r="AGG180"/>
      <c r="AGH180"/>
      <c r="AGI180"/>
      <c r="AGJ180"/>
      <c r="AGK180"/>
      <c r="AGL180"/>
      <c r="AGM180"/>
      <c r="AGN180"/>
      <c r="AGO180"/>
      <c r="AGP180"/>
      <c r="AGQ180"/>
      <c r="AGR180"/>
      <c r="AGS180"/>
      <c r="AGT180"/>
      <c r="AGU180"/>
      <c r="AGV180"/>
      <c r="AGW180"/>
      <c r="AGX180"/>
      <c r="AGY180"/>
      <c r="AGZ180"/>
      <c r="AHA180"/>
      <c r="AHB180"/>
      <c r="AHC180"/>
      <c r="AHD180"/>
      <c r="AHE180"/>
      <c r="AHF180"/>
      <c r="AHG180"/>
      <c r="AHH180"/>
      <c r="AHI180"/>
      <c r="AHJ180"/>
      <c r="AHK180"/>
      <c r="AHL180"/>
      <c r="AHM180"/>
      <c r="AHN180"/>
      <c r="AHO180"/>
      <c r="AHP180"/>
      <c r="AHQ180"/>
      <c r="AHR180"/>
      <c r="AHS180"/>
      <c r="AHT180"/>
      <c r="AHU180"/>
      <c r="AHV180"/>
      <c r="AHW180"/>
      <c r="AHX180"/>
      <c r="AHY180"/>
      <c r="AHZ180"/>
      <c r="AIA180"/>
      <c r="AIB180"/>
      <c r="AIC180"/>
      <c r="AID180"/>
      <c r="AIE180"/>
      <c r="AIF180"/>
      <c r="AIG180"/>
      <c r="AIH180"/>
      <c r="AII180"/>
      <c r="AIJ180"/>
      <c r="AIK180"/>
      <c r="AIL180"/>
      <c r="AIM180"/>
      <c r="AIN180"/>
      <c r="AIO180"/>
      <c r="AIP180"/>
      <c r="AIQ180"/>
      <c r="AIR180"/>
      <c r="AIS180"/>
      <c r="AIT180"/>
      <c r="AIU180"/>
      <c r="AIV180"/>
      <c r="AIW180"/>
      <c r="AIX180"/>
      <c r="AIY180"/>
      <c r="AIZ180"/>
      <c r="AJA180"/>
      <c r="AJB180"/>
      <c r="AJC180"/>
      <c r="AJD180"/>
      <c r="AJE180"/>
      <c r="AJF180"/>
      <c r="AJG180"/>
      <c r="AJH180"/>
      <c r="AJI180"/>
      <c r="AJJ180"/>
      <c r="AJK180"/>
      <c r="AJL180"/>
      <c r="AJM180"/>
      <c r="AJN180"/>
      <c r="AJO180"/>
      <c r="AJP180"/>
      <c r="AJQ180"/>
      <c r="AJR180"/>
      <c r="AJS180"/>
      <c r="AJT180"/>
      <c r="AJU180"/>
      <c r="AJV180"/>
      <c r="AJW180"/>
      <c r="AJX180"/>
      <c r="AJY180"/>
      <c r="AJZ180"/>
      <c r="AKA180"/>
      <c r="AKB180"/>
      <c r="AKC180"/>
      <c r="AKD180"/>
      <c r="AKE180"/>
      <c r="AKF180"/>
      <c r="AKG180"/>
      <c r="AKH180"/>
      <c r="AKI180"/>
      <c r="AKJ180"/>
      <c r="AKK180"/>
      <c r="AKL180"/>
      <c r="AKM180"/>
      <c r="AKN180"/>
      <c r="AKO180"/>
      <c r="AKP180"/>
      <c r="AKQ180"/>
      <c r="AKR180"/>
      <c r="AKS180"/>
      <c r="AKT180"/>
      <c r="AKU180"/>
      <c r="AKV180"/>
      <c r="AKW180"/>
      <c r="AKX180"/>
      <c r="AKY180"/>
      <c r="AKZ180"/>
      <c r="ALA180"/>
      <c r="ALB180"/>
      <c r="ALC180"/>
      <c r="ALD180"/>
      <c r="ALE180"/>
      <c r="ALF180"/>
      <c r="ALG180"/>
      <c r="ALH180"/>
      <c r="ALI180"/>
      <c r="ALJ180"/>
      <c r="ALK180"/>
      <c r="ALL180"/>
      <c r="ALM180"/>
      <c r="ALN180"/>
      <c r="ALO180"/>
      <c r="ALP180"/>
      <c r="ALQ180"/>
    </row>
    <row r="181" spans="1:1005" s="80" customFormat="1" hidden="1" x14ac:dyDescent="0.25">
      <c r="A181" s="30" t="s">
        <v>200</v>
      </c>
      <c r="B181" s="13">
        <v>16303289594</v>
      </c>
      <c r="C181" s="14" t="s">
        <v>10</v>
      </c>
      <c r="D181" s="101"/>
      <c r="E181" s="10" t="s">
        <v>68</v>
      </c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  <c r="ABW181"/>
      <c r="ABX181"/>
      <c r="ABY181"/>
      <c r="ABZ181"/>
      <c r="ACA181"/>
      <c r="ACB181"/>
      <c r="ACC181"/>
      <c r="ACD181"/>
      <c r="ACE181"/>
      <c r="ACF181"/>
      <c r="ACG181"/>
      <c r="ACH181"/>
      <c r="ACI181"/>
      <c r="ACJ181"/>
      <c r="ACK181"/>
      <c r="ACL181"/>
      <c r="ACM181"/>
      <c r="ACN181"/>
      <c r="ACO181"/>
      <c r="ACP181"/>
      <c r="ACQ181"/>
      <c r="ACR181"/>
      <c r="ACS181"/>
      <c r="ACT181"/>
      <c r="ACU181"/>
      <c r="ACV181"/>
      <c r="ACW181"/>
      <c r="ACX181"/>
      <c r="ACY181"/>
      <c r="ACZ181"/>
      <c r="ADA181"/>
      <c r="ADB181"/>
      <c r="ADC181"/>
      <c r="ADD181"/>
      <c r="ADE181"/>
      <c r="ADF181"/>
      <c r="ADG181"/>
      <c r="ADH181"/>
      <c r="ADI181"/>
      <c r="ADJ181"/>
      <c r="ADK181"/>
      <c r="ADL181"/>
      <c r="ADM181"/>
      <c r="ADN181"/>
      <c r="ADO181"/>
      <c r="ADP181"/>
      <c r="ADQ181"/>
      <c r="ADR181"/>
      <c r="ADS181"/>
      <c r="ADT181"/>
      <c r="ADU181"/>
      <c r="ADV181"/>
      <c r="ADW181"/>
      <c r="ADX181"/>
      <c r="ADY181"/>
      <c r="ADZ181"/>
      <c r="AEA181"/>
      <c r="AEB181"/>
      <c r="AEC181"/>
      <c r="AED181"/>
      <c r="AEE181"/>
      <c r="AEF181"/>
      <c r="AEG181"/>
      <c r="AEH181"/>
      <c r="AEI181"/>
      <c r="AEJ181"/>
      <c r="AEK181"/>
      <c r="AEL181"/>
      <c r="AEM181"/>
      <c r="AEN181"/>
      <c r="AEO181"/>
      <c r="AEP181"/>
      <c r="AEQ181"/>
      <c r="AER181"/>
      <c r="AES181"/>
      <c r="AET181"/>
      <c r="AEU181"/>
      <c r="AEV181"/>
      <c r="AEW181"/>
      <c r="AEX181"/>
      <c r="AEY181"/>
      <c r="AEZ181"/>
      <c r="AFA181"/>
      <c r="AFB181"/>
      <c r="AFC181"/>
      <c r="AFD181"/>
      <c r="AFE181"/>
      <c r="AFF181"/>
      <c r="AFG181"/>
      <c r="AFH181"/>
      <c r="AFI181"/>
      <c r="AFJ181"/>
      <c r="AFK181"/>
      <c r="AFL181"/>
      <c r="AFM181"/>
      <c r="AFN181"/>
      <c r="AFO181"/>
      <c r="AFP181"/>
      <c r="AFQ181"/>
      <c r="AFR181"/>
      <c r="AFS181"/>
      <c r="AFT181"/>
      <c r="AFU181"/>
      <c r="AFV181"/>
      <c r="AFW181"/>
      <c r="AFX181"/>
      <c r="AFY181"/>
      <c r="AFZ181"/>
      <c r="AGA181"/>
      <c r="AGB181"/>
      <c r="AGC181"/>
      <c r="AGD181"/>
      <c r="AGE181"/>
      <c r="AGF181"/>
      <c r="AGG181"/>
      <c r="AGH181"/>
      <c r="AGI181"/>
      <c r="AGJ181"/>
      <c r="AGK181"/>
      <c r="AGL181"/>
      <c r="AGM181"/>
      <c r="AGN181"/>
      <c r="AGO181"/>
      <c r="AGP181"/>
      <c r="AGQ181"/>
      <c r="AGR181"/>
      <c r="AGS181"/>
      <c r="AGT181"/>
      <c r="AGU181"/>
      <c r="AGV181"/>
      <c r="AGW181"/>
      <c r="AGX181"/>
      <c r="AGY181"/>
      <c r="AGZ181"/>
      <c r="AHA181"/>
      <c r="AHB181"/>
      <c r="AHC181"/>
      <c r="AHD181"/>
      <c r="AHE181"/>
      <c r="AHF181"/>
      <c r="AHG181"/>
      <c r="AHH181"/>
      <c r="AHI181"/>
      <c r="AHJ181"/>
      <c r="AHK181"/>
      <c r="AHL181"/>
      <c r="AHM181"/>
      <c r="AHN181"/>
      <c r="AHO181"/>
      <c r="AHP181"/>
      <c r="AHQ181"/>
      <c r="AHR181"/>
      <c r="AHS181"/>
      <c r="AHT181"/>
      <c r="AHU181"/>
      <c r="AHV181"/>
      <c r="AHW181"/>
      <c r="AHX181"/>
      <c r="AHY181"/>
      <c r="AHZ181"/>
      <c r="AIA181"/>
      <c r="AIB181"/>
      <c r="AIC181"/>
      <c r="AID181"/>
      <c r="AIE181"/>
      <c r="AIF181"/>
      <c r="AIG181"/>
      <c r="AIH181"/>
      <c r="AII181"/>
      <c r="AIJ181"/>
      <c r="AIK181"/>
      <c r="AIL181"/>
      <c r="AIM181"/>
      <c r="AIN181"/>
      <c r="AIO181"/>
      <c r="AIP181"/>
      <c r="AIQ181"/>
      <c r="AIR181"/>
      <c r="AIS181"/>
      <c r="AIT181"/>
      <c r="AIU181"/>
      <c r="AIV181"/>
      <c r="AIW181"/>
      <c r="AIX181"/>
      <c r="AIY181"/>
      <c r="AIZ181"/>
      <c r="AJA181"/>
      <c r="AJB181"/>
      <c r="AJC181"/>
      <c r="AJD181"/>
      <c r="AJE181"/>
      <c r="AJF181"/>
      <c r="AJG181"/>
      <c r="AJH181"/>
      <c r="AJI181"/>
      <c r="AJJ181"/>
      <c r="AJK181"/>
      <c r="AJL181"/>
      <c r="AJM181"/>
      <c r="AJN181"/>
      <c r="AJO181"/>
      <c r="AJP181"/>
      <c r="AJQ181"/>
      <c r="AJR181"/>
      <c r="AJS181"/>
      <c r="AJT181"/>
      <c r="AJU181"/>
      <c r="AJV181"/>
      <c r="AJW181"/>
      <c r="AJX181"/>
      <c r="AJY181"/>
      <c r="AJZ181"/>
      <c r="AKA181"/>
      <c r="AKB181"/>
      <c r="AKC181"/>
      <c r="AKD181"/>
      <c r="AKE181"/>
      <c r="AKF181"/>
      <c r="AKG181"/>
      <c r="AKH181"/>
      <c r="AKI181"/>
      <c r="AKJ181"/>
      <c r="AKK181"/>
      <c r="AKL181"/>
      <c r="AKM181"/>
      <c r="AKN181"/>
      <c r="AKO181"/>
      <c r="AKP181"/>
      <c r="AKQ181"/>
      <c r="AKR181"/>
      <c r="AKS181"/>
      <c r="AKT181"/>
      <c r="AKU181"/>
      <c r="AKV181"/>
      <c r="AKW181"/>
      <c r="AKX181"/>
      <c r="AKY181"/>
      <c r="AKZ181"/>
      <c r="ALA181"/>
      <c r="ALB181"/>
      <c r="ALC181"/>
      <c r="ALD181"/>
      <c r="ALE181"/>
      <c r="ALF181"/>
      <c r="ALG181"/>
      <c r="ALH181"/>
      <c r="ALI181"/>
      <c r="ALJ181"/>
      <c r="ALK181"/>
      <c r="ALL181"/>
      <c r="ALM181"/>
      <c r="ALN181"/>
      <c r="ALO181"/>
      <c r="ALP181"/>
      <c r="ALQ181"/>
    </row>
    <row r="182" spans="1:1005" s="80" customFormat="1" x14ac:dyDescent="0.25">
      <c r="A182" s="30" t="s">
        <v>41</v>
      </c>
      <c r="B182" s="13">
        <v>70133616033</v>
      </c>
      <c r="C182" s="13" t="s">
        <v>10</v>
      </c>
      <c r="D182" s="56">
        <f>236.64+211.36</f>
        <v>448</v>
      </c>
      <c r="E182" s="10" t="s">
        <v>13</v>
      </c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</row>
    <row r="183" spans="1:1005" s="80" customFormat="1" hidden="1" x14ac:dyDescent="0.25">
      <c r="A183" s="30" t="s">
        <v>41</v>
      </c>
      <c r="B183" s="13">
        <v>70133616033</v>
      </c>
      <c r="C183" s="13" t="s">
        <v>10</v>
      </c>
      <c r="D183" s="101"/>
      <c r="E183" s="10" t="s">
        <v>263</v>
      </c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  <c r="OF183"/>
      <c r="OG183"/>
      <c r="OH183"/>
      <c r="OI183"/>
      <c r="OJ183"/>
      <c r="OK183"/>
      <c r="OL183"/>
      <c r="OM183"/>
      <c r="ON183"/>
      <c r="OO183"/>
      <c r="OP183"/>
      <c r="OQ183"/>
      <c r="OR183"/>
      <c r="OS183"/>
      <c r="OT183"/>
      <c r="OU183"/>
      <c r="OV183"/>
      <c r="OW183"/>
      <c r="OX183"/>
      <c r="OY183"/>
      <c r="OZ183"/>
      <c r="PA183"/>
      <c r="PB183"/>
      <c r="PC183"/>
      <c r="PD183"/>
      <c r="PE183"/>
      <c r="PF183"/>
      <c r="PG183"/>
      <c r="PH183"/>
      <c r="PI183"/>
      <c r="PJ183"/>
      <c r="PK183"/>
      <c r="PL183"/>
      <c r="PM183"/>
      <c r="PN183"/>
      <c r="PO183"/>
      <c r="PP183"/>
      <c r="PQ183"/>
      <c r="PR183"/>
      <c r="PS183"/>
      <c r="PT183"/>
      <c r="PU183"/>
      <c r="PV183"/>
      <c r="PW183"/>
      <c r="PX183"/>
      <c r="PY183"/>
      <c r="PZ183"/>
      <c r="QA183"/>
      <c r="QB183"/>
      <c r="QC183"/>
      <c r="QD183"/>
      <c r="QE183"/>
      <c r="QF183"/>
      <c r="QG183"/>
      <c r="QH183"/>
      <c r="QI183"/>
      <c r="QJ183"/>
      <c r="QK183"/>
      <c r="QL183"/>
      <c r="QM183"/>
      <c r="QN183"/>
      <c r="QO183"/>
      <c r="QP183"/>
      <c r="QQ183"/>
      <c r="QR183"/>
      <c r="QS183"/>
      <c r="QT183"/>
      <c r="QU183"/>
      <c r="QV183"/>
      <c r="QW183"/>
      <c r="QX183"/>
      <c r="QY183"/>
      <c r="QZ183"/>
      <c r="RA183"/>
      <c r="RB183"/>
      <c r="RC183"/>
      <c r="RD183"/>
      <c r="RE183"/>
      <c r="RF183"/>
      <c r="RG183"/>
      <c r="RH183"/>
      <c r="RI183"/>
      <c r="RJ183"/>
      <c r="RK183"/>
      <c r="RL183"/>
      <c r="RM183"/>
      <c r="RN183"/>
      <c r="RO183"/>
      <c r="RP183"/>
      <c r="RQ183"/>
      <c r="RR183"/>
      <c r="RS183"/>
      <c r="RT183"/>
      <c r="RU183"/>
      <c r="RV183"/>
      <c r="RW183"/>
      <c r="RX183"/>
      <c r="RY183"/>
      <c r="RZ183"/>
      <c r="SA183"/>
      <c r="SB183"/>
      <c r="SC183"/>
      <c r="SD183"/>
      <c r="SE183"/>
      <c r="SF183"/>
      <c r="SG183"/>
      <c r="SH183"/>
      <c r="SI183"/>
      <c r="SJ183"/>
      <c r="SK183"/>
      <c r="SL183"/>
      <c r="SM183"/>
      <c r="SN183"/>
      <c r="SO183"/>
      <c r="SP183"/>
      <c r="SQ183"/>
      <c r="SR183"/>
      <c r="SS183"/>
      <c r="ST183"/>
      <c r="SU183"/>
      <c r="SV183"/>
      <c r="SW183"/>
      <c r="SX183"/>
      <c r="SY183"/>
      <c r="SZ183"/>
      <c r="TA183"/>
      <c r="TB183"/>
      <c r="TC183"/>
      <c r="TD183"/>
      <c r="TE183"/>
      <c r="TF183"/>
      <c r="TG183"/>
      <c r="TH183"/>
      <c r="TI183"/>
      <c r="TJ183"/>
      <c r="TK183"/>
      <c r="TL183"/>
      <c r="TM183"/>
      <c r="TN183"/>
      <c r="TO183"/>
      <c r="TP183"/>
      <c r="TQ183"/>
      <c r="TR183"/>
      <c r="TS183"/>
      <c r="TT183"/>
      <c r="TU183"/>
      <c r="TV183"/>
      <c r="TW183"/>
      <c r="TX183"/>
      <c r="TY183"/>
      <c r="TZ183"/>
      <c r="UA183"/>
      <c r="UB183"/>
      <c r="UC183"/>
      <c r="UD183"/>
      <c r="UE183"/>
      <c r="UF183"/>
      <c r="UG183"/>
      <c r="UH183"/>
      <c r="UI183"/>
      <c r="UJ183"/>
      <c r="UK183"/>
      <c r="UL183"/>
      <c r="UM183"/>
      <c r="UN183"/>
      <c r="UO183"/>
      <c r="UP183"/>
      <c r="UQ183"/>
      <c r="UR183"/>
      <c r="US183"/>
      <c r="UT183"/>
      <c r="UU183"/>
      <c r="UV183"/>
      <c r="UW183"/>
      <c r="UX183"/>
      <c r="UY183"/>
      <c r="UZ183"/>
      <c r="VA183"/>
      <c r="VB183"/>
      <c r="VC183"/>
      <c r="VD183"/>
      <c r="VE183"/>
      <c r="VF183"/>
      <c r="VG183"/>
      <c r="VH183"/>
      <c r="VI183"/>
      <c r="VJ183"/>
      <c r="VK183"/>
      <c r="VL183"/>
      <c r="VM183"/>
      <c r="VN183"/>
      <c r="VO183"/>
      <c r="VP183"/>
      <c r="VQ183"/>
      <c r="VR183"/>
      <c r="VS183"/>
      <c r="VT183"/>
      <c r="VU183"/>
      <c r="VV183"/>
      <c r="VW183"/>
      <c r="VX183"/>
      <c r="VY183"/>
      <c r="VZ183"/>
      <c r="WA183"/>
      <c r="WB183"/>
      <c r="WC183"/>
      <c r="WD183"/>
      <c r="WE183"/>
      <c r="WF183"/>
      <c r="WG183"/>
      <c r="WH183"/>
      <c r="WI183"/>
      <c r="WJ183"/>
      <c r="WK183"/>
      <c r="WL183"/>
      <c r="WM183"/>
      <c r="WN183"/>
      <c r="WO183"/>
      <c r="WP183"/>
      <c r="WQ183"/>
      <c r="WR183"/>
      <c r="WS183"/>
      <c r="WT183"/>
      <c r="WU183"/>
      <c r="WV183"/>
      <c r="WW183"/>
      <c r="WX183"/>
      <c r="WY183"/>
      <c r="WZ183"/>
      <c r="XA183"/>
      <c r="XB183"/>
      <c r="XC183"/>
      <c r="XD183"/>
      <c r="XE183"/>
      <c r="XF183"/>
      <c r="XG183"/>
      <c r="XH183"/>
      <c r="XI183"/>
      <c r="XJ183"/>
      <c r="XK183"/>
      <c r="XL183"/>
      <c r="XM183"/>
      <c r="XN183"/>
      <c r="XO183"/>
      <c r="XP183"/>
      <c r="XQ183"/>
      <c r="XR183"/>
      <c r="XS183"/>
      <c r="XT183"/>
      <c r="XU183"/>
      <c r="XV183"/>
      <c r="XW183"/>
      <c r="XX183"/>
      <c r="XY183"/>
      <c r="XZ183"/>
      <c r="YA183"/>
      <c r="YB183"/>
      <c r="YC183"/>
      <c r="YD183"/>
      <c r="YE183"/>
      <c r="YF183"/>
      <c r="YG183"/>
      <c r="YH183"/>
      <c r="YI183"/>
      <c r="YJ183"/>
      <c r="YK183"/>
      <c r="YL183"/>
      <c r="YM183"/>
      <c r="YN183"/>
      <c r="YO183"/>
      <c r="YP183"/>
      <c r="YQ183"/>
      <c r="YR183"/>
      <c r="YS183"/>
      <c r="YT183"/>
      <c r="YU183"/>
      <c r="YV183"/>
      <c r="YW183"/>
      <c r="YX183"/>
      <c r="YY183"/>
      <c r="YZ183"/>
      <c r="ZA183"/>
      <c r="ZB183"/>
      <c r="ZC183"/>
      <c r="ZD183"/>
      <c r="ZE183"/>
      <c r="ZF183"/>
      <c r="ZG183"/>
      <c r="ZH183"/>
      <c r="ZI183"/>
      <c r="ZJ183"/>
      <c r="ZK183"/>
      <c r="ZL183"/>
      <c r="ZM183"/>
      <c r="ZN183"/>
      <c r="ZO183"/>
      <c r="ZP183"/>
      <c r="ZQ183"/>
      <c r="ZR183"/>
      <c r="ZS183"/>
      <c r="ZT183"/>
      <c r="ZU183"/>
      <c r="ZV183"/>
      <c r="ZW183"/>
      <c r="ZX183"/>
      <c r="ZY183"/>
      <c r="ZZ183"/>
      <c r="AAA183"/>
      <c r="AAB183"/>
      <c r="AAC183"/>
      <c r="AAD183"/>
      <c r="AAE183"/>
      <c r="AAF183"/>
      <c r="AAG183"/>
      <c r="AAH183"/>
      <c r="AAI183"/>
      <c r="AAJ183"/>
      <c r="AAK183"/>
      <c r="AAL183"/>
      <c r="AAM183"/>
      <c r="AAN183"/>
      <c r="AAO183"/>
      <c r="AAP183"/>
      <c r="AAQ183"/>
      <c r="AAR183"/>
      <c r="AAS183"/>
      <c r="AAT183"/>
      <c r="AAU183"/>
      <c r="AAV183"/>
      <c r="AAW183"/>
      <c r="AAX183"/>
      <c r="AAY183"/>
      <c r="AAZ183"/>
      <c r="ABA183"/>
      <c r="ABB183"/>
      <c r="ABC183"/>
      <c r="ABD183"/>
      <c r="ABE183"/>
      <c r="ABF183"/>
      <c r="ABG183"/>
      <c r="ABH183"/>
      <c r="ABI183"/>
      <c r="ABJ183"/>
      <c r="ABK183"/>
      <c r="ABL183"/>
      <c r="ABM183"/>
      <c r="ABN183"/>
      <c r="ABO183"/>
      <c r="ABP183"/>
      <c r="ABQ183"/>
      <c r="ABR183"/>
      <c r="ABS183"/>
      <c r="ABT183"/>
      <c r="ABU183"/>
      <c r="ABV183"/>
      <c r="ABW183"/>
      <c r="ABX183"/>
      <c r="ABY183"/>
      <c r="ABZ183"/>
      <c r="ACA183"/>
      <c r="ACB183"/>
      <c r="ACC183"/>
      <c r="ACD183"/>
      <c r="ACE183"/>
      <c r="ACF183"/>
      <c r="ACG183"/>
      <c r="ACH183"/>
      <c r="ACI183"/>
      <c r="ACJ183"/>
      <c r="ACK183"/>
      <c r="ACL183"/>
      <c r="ACM183"/>
      <c r="ACN183"/>
      <c r="ACO183"/>
      <c r="ACP183"/>
      <c r="ACQ183"/>
      <c r="ACR183"/>
      <c r="ACS183"/>
      <c r="ACT183"/>
      <c r="ACU183"/>
      <c r="ACV183"/>
      <c r="ACW183"/>
      <c r="ACX183"/>
      <c r="ACY183"/>
      <c r="ACZ183"/>
      <c r="ADA183"/>
      <c r="ADB183"/>
      <c r="ADC183"/>
      <c r="ADD183"/>
      <c r="ADE183"/>
      <c r="ADF183"/>
      <c r="ADG183"/>
      <c r="ADH183"/>
      <c r="ADI183"/>
      <c r="ADJ183"/>
      <c r="ADK183"/>
      <c r="ADL183"/>
      <c r="ADM183"/>
      <c r="ADN183"/>
      <c r="ADO183"/>
      <c r="ADP183"/>
      <c r="ADQ183"/>
      <c r="ADR183"/>
      <c r="ADS183"/>
      <c r="ADT183"/>
      <c r="ADU183"/>
      <c r="ADV183"/>
      <c r="ADW183"/>
      <c r="ADX183"/>
      <c r="ADY183"/>
      <c r="ADZ183"/>
      <c r="AEA183"/>
      <c r="AEB183"/>
      <c r="AEC183"/>
      <c r="AED183"/>
      <c r="AEE183"/>
      <c r="AEF183"/>
      <c r="AEG183"/>
      <c r="AEH183"/>
      <c r="AEI183"/>
      <c r="AEJ183"/>
      <c r="AEK183"/>
      <c r="AEL183"/>
      <c r="AEM183"/>
      <c r="AEN183"/>
      <c r="AEO183"/>
      <c r="AEP183"/>
      <c r="AEQ183"/>
      <c r="AER183"/>
      <c r="AES183"/>
      <c r="AET183"/>
      <c r="AEU183"/>
      <c r="AEV183"/>
      <c r="AEW183"/>
      <c r="AEX183"/>
      <c r="AEY183"/>
      <c r="AEZ183"/>
      <c r="AFA183"/>
      <c r="AFB183"/>
      <c r="AFC183"/>
      <c r="AFD183"/>
      <c r="AFE183"/>
      <c r="AFF183"/>
      <c r="AFG183"/>
      <c r="AFH183"/>
      <c r="AFI183"/>
      <c r="AFJ183"/>
      <c r="AFK183"/>
      <c r="AFL183"/>
      <c r="AFM183"/>
      <c r="AFN183"/>
      <c r="AFO183"/>
      <c r="AFP183"/>
      <c r="AFQ183"/>
      <c r="AFR183"/>
      <c r="AFS183"/>
      <c r="AFT183"/>
      <c r="AFU183"/>
      <c r="AFV183"/>
      <c r="AFW183"/>
      <c r="AFX183"/>
      <c r="AFY183"/>
      <c r="AFZ183"/>
      <c r="AGA183"/>
      <c r="AGB183"/>
      <c r="AGC183"/>
      <c r="AGD183"/>
      <c r="AGE183"/>
      <c r="AGF183"/>
      <c r="AGG183"/>
      <c r="AGH183"/>
      <c r="AGI183"/>
      <c r="AGJ183"/>
      <c r="AGK183"/>
      <c r="AGL183"/>
      <c r="AGM183"/>
      <c r="AGN183"/>
      <c r="AGO183"/>
      <c r="AGP183"/>
      <c r="AGQ183"/>
      <c r="AGR183"/>
      <c r="AGS183"/>
      <c r="AGT183"/>
      <c r="AGU183"/>
      <c r="AGV183"/>
      <c r="AGW183"/>
      <c r="AGX183"/>
      <c r="AGY183"/>
      <c r="AGZ183"/>
      <c r="AHA183"/>
      <c r="AHB183"/>
      <c r="AHC183"/>
      <c r="AHD183"/>
      <c r="AHE183"/>
      <c r="AHF183"/>
      <c r="AHG183"/>
      <c r="AHH183"/>
      <c r="AHI183"/>
      <c r="AHJ183"/>
      <c r="AHK183"/>
      <c r="AHL183"/>
      <c r="AHM183"/>
      <c r="AHN183"/>
      <c r="AHO183"/>
      <c r="AHP183"/>
      <c r="AHQ183"/>
      <c r="AHR183"/>
      <c r="AHS183"/>
      <c r="AHT183"/>
      <c r="AHU183"/>
      <c r="AHV183"/>
      <c r="AHW183"/>
      <c r="AHX183"/>
      <c r="AHY183"/>
      <c r="AHZ183"/>
      <c r="AIA183"/>
      <c r="AIB183"/>
      <c r="AIC183"/>
      <c r="AID183"/>
      <c r="AIE183"/>
      <c r="AIF183"/>
      <c r="AIG183"/>
      <c r="AIH183"/>
      <c r="AII183"/>
      <c r="AIJ183"/>
      <c r="AIK183"/>
      <c r="AIL183"/>
      <c r="AIM183"/>
      <c r="AIN183"/>
      <c r="AIO183"/>
      <c r="AIP183"/>
      <c r="AIQ183"/>
      <c r="AIR183"/>
      <c r="AIS183"/>
      <c r="AIT183"/>
      <c r="AIU183"/>
      <c r="AIV183"/>
      <c r="AIW183"/>
      <c r="AIX183"/>
      <c r="AIY183"/>
      <c r="AIZ183"/>
      <c r="AJA183"/>
      <c r="AJB183"/>
      <c r="AJC183"/>
      <c r="AJD183"/>
      <c r="AJE183"/>
      <c r="AJF183"/>
      <c r="AJG183"/>
      <c r="AJH183"/>
      <c r="AJI183"/>
      <c r="AJJ183"/>
      <c r="AJK183"/>
      <c r="AJL183"/>
      <c r="AJM183"/>
      <c r="AJN183"/>
      <c r="AJO183"/>
      <c r="AJP183"/>
      <c r="AJQ183"/>
      <c r="AJR183"/>
      <c r="AJS183"/>
      <c r="AJT183"/>
      <c r="AJU183"/>
      <c r="AJV183"/>
      <c r="AJW183"/>
      <c r="AJX183"/>
      <c r="AJY183"/>
      <c r="AJZ183"/>
      <c r="AKA183"/>
      <c r="AKB183"/>
      <c r="AKC183"/>
      <c r="AKD183"/>
      <c r="AKE183"/>
      <c r="AKF183"/>
      <c r="AKG183"/>
      <c r="AKH183"/>
      <c r="AKI183"/>
      <c r="AKJ183"/>
      <c r="AKK183"/>
      <c r="AKL183"/>
      <c r="AKM183"/>
      <c r="AKN183"/>
      <c r="AKO183"/>
      <c r="AKP183"/>
      <c r="AKQ183"/>
      <c r="AKR183"/>
      <c r="AKS183"/>
      <c r="AKT183"/>
      <c r="AKU183"/>
      <c r="AKV183"/>
      <c r="AKW183"/>
      <c r="AKX183"/>
      <c r="AKY183"/>
      <c r="AKZ183"/>
      <c r="ALA183"/>
      <c r="ALB183"/>
      <c r="ALC183"/>
      <c r="ALD183"/>
      <c r="ALE183"/>
      <c r="ALF183"/>
      <c r="ALG183"/>
      <c r="ALH183"/>
      <c r="ALI183"/>
      <c r="ALJ183"/>
      <c r="ALK183"/>
      <c r="ALL183"/>
      <c r="ALM183"/>
      <c r="ALN183"/>
      <c r="ALO183"/>
      <c r="ALP183"/>
      <c r="ALQ183"/>
    </row>
    <row r="184" spans="1:1005" s="80" customFormat="1" hidden="1" x14ac:dyDescent="0.25">
      <c r="A184" s="30" t="s">
        <v>259</v>
      </c>
      <c r="B184" s="13"/>
      <c r="C184" s="14"/>
      <c r="D184" s="94"/>
      <c r="E184" s="10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  <c r="OF184"/>
      <c r="OG184"/>
      <c r="OH184"/>
      <c r="OI184"/>
      <c r="OJ184"/>
      <c r="OK184"/>
      <c r="OL184"/>
      <c r="OM184"/>
      <c r="ON184"/>
      <c r="OO184"/>
      <c r="OP184"/>
      <c r="OQ184"/>
      <c r="OR184"/>
      <c r="OS184"/>
      <c r="OT184"/>
      <c r="OU184"/>
      <c r="OV184"/>
      <c r="OW184"/>
      <c r="OX184"/>
      <c r="OY184"/>
      <c r="OZ184"/>
      <c r="PA184"/>
      <c r="PB184"/>
      <c r="PC184"/>
      <c r="PD184"/>
      <c r="PE184"/>
      <c r="PF184"/>
      <c r="PG184"/>
      <c r="PH184"/>
      <c r="PI184"/>
      <c r="PJ184"/>
      <c r="PK184"/>
      <c r="PL184"/>
      <c r="PM184"/>
      <c r="PN184"/>
      <c r="PO184"/>
      <c r="PP184"/>
      <c r="PQ184"/>
      <c r="PR184"/>
      <c r="PS184"/>
      <c r="PT184"/>
      <c r="PU184"/>
      <c r="PV184"/>
      <c r="PW184"/>
      <c r="PX184"/>
      <c r="PY184"/>
      <c r="PZ184"/>
      <c r="QA184"/>
      <c r="QB184"/>
      <c r="QC184"/>
      <c r="QD184"/>
      <c r="QE184"/>
      <c r="QF184"/>
      <c r="QG184"/>
      <c r="QH184"/>
      <c r="QI184"/>
      <c r="QJ184"/>
      <c r="QK184"/>
      <c r="QL184"/>
      <c r="QM184"/>
      <c r="QN184"/>
      <c r="QO184"/>
      <c r="QP184"/>
      <c r="QQ184"/>
      <c r="QR184"/>
      <c r="QS184"/>
      <c r="QT184"/>
      <c r="QU184"/>
      <c r="QV184"/>
      <c r="QW184"/>
      <c r="QX184"/>
      <c r="QY184"/>
      <c r="QZ184"/>
      <c r="RA184"/>
      <c r="RB184"/>
      <c r="RC184"/>
      <c r="RD184"/>
      <c r="RE184"/>
      <c r="RF184"/>
      <c r="RG184"/>
      <c r="RH184"/>
      <c r="RI184"/>
      <c r="RJ184"/>
      <c r="RK184"/>
      <c r="RL184"/>
      <c r="RM184"/>
      <c r="RN184"/>
      <c r="RO184"/>
      <c r="RP184"/>
      <c r="RQ184"/>
      <c r="RR184"/>
      <c r="RS184"/>
      <c r="RT184"/>
      <c r="RU184"/>
      <c r="RV184"/>
      <c r="RW184"/>
      <c r="RX184"/>
      <c r="RY184"/>
      <c r="RZ184"/>
      <c r="SA184"/>
      <c r="SB184"/>
      <c r="SC184"/>
      <c r="SD184"/>
      <c r="SE184"/>
      <c r="SF184"/>
      <c r="SG184"/>
      <c r="SH184"/>
      <c r="SI184"/>
      <c r="SJ184"/>
      <c r="SK184"/>
      <c r="SL184"/>
      <c r="SM184"/>
      <c r="SN184"/>
      <c r="SO184"/>
      <c r="SP184"/>
      <c r="SQ184"/>
      <c r="SR184"/>
      <c r="SS184"/>
      <c r="ST184"/>
      <c r="SU184"/>
      <c r="SV184"/>
      <c r="SW184"/>
      <c r="SX184"/>
      <c r="SY184"/>
      <c r="SZ184"/>
      <c r="TA184"/>
      <c r="TB184"/>
      <c r="TC184"/>
      <c r="TD184"/>
      <c r="TE184"/>
      <c r="TF184"/>
      <c r="TG184"/>
      <c r="TH184"/>
      <c r="TI184"/>
      <c r="TJ184"/>
      <c r="TK184"/>
      <c r="TL184"/>
      <c r="TM184"/>
      <c r="TN184"/>
      <c r="TO184"/>
      <c r="TP184"/>
      <c r="TQ184"/>
      <c r="TR184"/>
      <c r="TS184"/>
      <c r="TT184"/>
      <c r="TU184"/>
      <c r="TV184"/>
      <c r="TW184"/>
      <c r="TX184"/>
      <c r="TY184"/>
      <c r="TZ184"/>
      <c r="UA184"/>
      <c r="UB184"/>
      <c r="UC184"/>
      <c r="UD184"/>
      <c r="UE184"/>
      <c r="UF184"/>
      <c r="UG184"/>
      <c r="UH184"/>
      <c r="UI184"/>
      <c r="UJ184"/>
      <c r="UK184"/>
      <c r="UL184"/>
      <c r="UM184"/>
      <c r="UN184"/>
      <c r="UO184"/>
      <c r="UP184"/>
      <c r="UQ184"/>
      <c r="UR184"/>
      <c r="US184"/>
      <c r="UT184"/>
      <c r="UU184"/>
      <c r="UV184"/>
      <c r="UW184"/>
      <c r="UX184"/>
      <c r="UY184"/>
      <c r="UZ184"/>
      <c r="VA184"/>
      <c r="VB184"/>
      <c r="VC184"/>
      <c r="VD184"/>
      <c r="VE184"/>
      <c r="VF184"/>
      <c r="VG184"/>
      <c r="VH184"/>
      <c r="VI184"/>
      <c r="VJ184"/>
      <c r="VK184"/>
      <c r="VL184"/>
      <c r="VM184"/>
      <c r="VN184"/>
      <c r="VO184"/>
      <c r="VP184"/>
      <c r="VQ184"/>
      <c r="VR184"/>
      <c r="VS184"/>
      <c r="VT184"/>
      <c r="VU184"/>
      <c r="VV184"/>
      <c r="VW184"/>
      <c r="VX184"/>
      <c r="VY184"/>
      <c r="VZ184"/>
      <c r="WA184"/>
      <c r="WB184"/>
      <c r="WC184"/>
      <c r="WD184"/>
      <c r="WE184"/>
      <c r="WF184"/>
      <c r="WG184"/>
      <c r="WH184"/>
      <c r="WI184"/>
      <c r="WJ184"/>
      <c r="WK184"/>
      <c r="WL184"/>
      <c r="WM184"/>
      <c r="WN184"/>
      <c r="WO184"/>
      <c r="WP184"/>
      <c r="WQ184"/>
      <c r="WR184"/>
      <c r="WS184"/>
      <c r="WT184"/>
      <c r="WU184"/>
      <c r="WV184"/>
      <c r="WW184"/>
      <c r="WX184"/>
      <c r="WY184"/>
      <c r="WZ184"/>
      <c r="XA184"/>
      <c r="XB184"/>
      <c r="XC184"/>
      <c r="XD184"/>
      <c r="XE184"/>
      <c r="XF184"/>
      <c r="XG184"/>
      <c r="XH184"/>
      <c r="XI184"/>
      <c r="XJ184"/>
      <c r="XK184"/>
      <c r="XL184"/>
      <c r="XM184"/>
      <c r="XN184"/>
      <c r="XO184"/>
      <c r="XP184"/>
      <c r="XQ184"/>
      <c r="XR184"/>
      <c r="XS184"/>
      <c r="XT184"/>
      <c r="XU184"/>
      <c r="XV184"/>
      <c r="XW184"/>
      <c r="XX184"/>
      <c r="XY184"/>
      <c r="XZ184"/>
      <c r="YA184"/>
      <c r="YB184"/>
      <c r="YC184"/>
      <c r="YD184"/>
      <c r="YE184"/>
      <c r="YF184"/>
      <c r="YG184"/>
      <c r="YH184"/>
      <c r="YI184"/>
      <c r="YJ184"/>
      <c r="YK184"/>
      <c r="YL184"/>
      <c r="YM184"/>
      <c r="YN184"/>
      <c r="YO184"/>
      <c r="YP184"/>
      <c r="YQ184"/>
      <c r="YR184"/>
      <c r="YS184"/>
      <c r="YT184"/>
      <c r="YU184"/>
      <c r="YV184"/>
      <c r="YW184"/>
      <c r="YX184"/>
      <c r="YY184"/>
      <c r="YZ184"/>
      <c r="ZA184"/>
      <c r="ZB184"/>
      <c r="ZC184"/>
      <c r="ZD184"/>
      <c r="ZE184"/>
      <c r="ZF184"/>
      <c r="ZG184"/>
      <c r="ZH184"/>
      <c r="ZI184"/>
      <c r="ZJ184"/>
      <c r="ZK184"/>
      <c r="ZL184"/>
      <c r="ZM184"/>
      <c r="ZN184"/>
      <c r="ZO184"/>
      <c r="ZP184"/>
      <c r="ZQ184"/>
      <c r="ZR184"/>
      <c r="ZS184"/>
      <c r="ZT184"/>
      <c r="ZU184"/>
      <c r="ZV184"/>
      <c r="ZW184"/>
      <c r="ZX184"/>
      <c r="ZY184"/>
      <c r="ZZ184"/>
      <c r="AAA184"/>
      <c r="AAB184"/>
      <c r="AAC184"/>
      <c r="AAD184"/>
      <c r="AAE184"/>
      <c r="AAF184"/>
      <c r="AAG184"/>
      <c r="AAH184"/>
      <c r="AAI184"/>
      <c r="AAJ184"/>
      <c r="AAK184"/>
      <c r="AAL184"/>
      <c r="AAM184"/>
      <c r="AAN184"/>
      <c r="AAO184"/>
      <c r="AAP184"/>
      <c r="AAQ184"/>
      <c r="AAR184"/>
      <c r="AAS184"/>
      <c r="AAT184"/>
      <c r="AAU184"/>
      <c r="AAV184"/>
      <c r="AAW184"/>
      <c r="AAX184"/>
      <c r="AAY184"/>
      <c r="AAZ184"/>
      <c r="ABA184"/>
      <c r="ABB184"/>
      <c r="ABC184"/>
      <c r="ABD184"/>
      <c r="ABE184"/>
      <c r="ABF184"/>
      <c r="ABG184"/>
      <c r="ABH184"/>
      <c r="ABI184"/>
      <c r="ABJ184"/>
      <c r="ABK184"/>
      <c r="ABL184"/>
      <c r="ABM184"/>
      <c r="ABN184"/>
      <c r="ABO184"/>
      <c r="ABP184"/>
      <c r="ABQ184"/>
      <c r="ABR184"/>
      <c r="ABS184"/>
      <c r="ABT184"/>
      <c r="ABU184"/>
      <c r="ABV184"/>
      <c r="ABW184"/>
      <c r="ABX184"/>
      <c r="ABY184"/>
      <c r="ABZ184"/>
      <c r="ACA184"/>
      <c r="ACB184"/>
      <c r="ACC184"/>
      <c r="ACD184"/>
      <c r="ACE184"/>
      <c r="ACF184"/>
      <c r="ACG184"/>
      <c r="ACH184"/>
      <c r="ACI184"/>
      <c r="ACJ184"/>
      <c r="ACK184"/>
      <c r="ACL184"/>
      <c r="ACM184"/>
      <c r="ACN184"/>
      <c r="ACO184"/>
      <c r="ACP184"/>
      <c r="ACQ184"/>
      <c r="ACR184"/>
      <c r="ACS184"/>
      <c r="ACT184"/>
      <c r="ACU184"/>
      <c r="ACV184"/>
      <c r="ACW184"/>
      <c r="ACX184"/>
      <c r="ACY184"/>
      <c r="ACZ184"/>
      <c r="ADA184"/>
      <c r="ADB184"/>
      <c r="ADC184"/>
      <c r="ADD184"/>
      <c r="ADE184"/>
      <c r="ADF184"/>
      <c r="ADG184"/>
      <c r="ADH184"/>
      <c r="ADI184"/>
      <c r="ADJ184"/>
      <c r="ADK184"/>
      <c r="ADL184"/>
      <c r="ADM184"/>
      <c r="ADN184"/>
      <c r="ADO184"/>
      <c r="ADP184"/>
      <c r="ADQ184"/>
      <c r="ADR184"/>
      <c r="ADS184"/>
      <c r="ADT184"/>
      <c r="ADU184"/>
      <c r="ADV184"/>
      <c r="ADW184"/>
      <c r="ADX184"/>
      <c r="ADY184"/>
      <c r="ADZ184"/>
      <c r="AEA184"/>
      <c r="AEB184"/>
      <c r="AEC184"/>
      <c r="AED184"/>
      <c r="AEE184"/>
      <c r="AEF184"/>
      <c r="AEG184"/>
      <c r="AEH184"/>
      <c r="AEI184"/>
      <c r="AEJ184"/>
      <c r="AEK184"/>
      <c r="AEL184"/>
      <c r="AEM184"/>
      <c r="AEN184"/>
      <c r="AEO184"/>
      <c r="AEP184"/>
      <c r="AEQ184"/>
      <c r="AER184"/>
      <c r="AES184"/>
      <c r="AET184"/>
      <c r="AEU184"/>
      <c r="AEV184"/>
      <c r="AEW184"/>
      <c r="AEX184"/>
      <c r="AEY184"/>
      <c r="AEZ184"/>
      <c r="AFA184"/>
      <c r="AFB184"/>
      <c r="AFC184"/>
      <c r="AFD184"/>
      <c r="AFE184"/>
      <c r="AFF184"/>
      <c r="AFG184"/>
      <c r="AFH184"/>
      <c r="AFI184"/>
      <c r="AFJ184"/>
      <c r="AFK184"/>
      <c r="AFL184"/>
      <c r="AFM184"/>
      <c r="AFN184"/>
      <c r="AFO184"/>
      <c r="AFP184"/>
      <c r="AFQ184"/>
      <c r="AFR184"/>
      <c r="AFS184"/>
      <c r="AFT184"/>
      <c r="AFU184"/>
      <c r="AFV184"/>
      <c r="AFW184"/>
      <c r="AFX184"/>
      <c r="AFY184"/>
      <c r="AFZ184"/>
      <c r="AGA184"/>
      <c r="AGB184"/>
      <c r="AGC184"/>
      <c r="AGD184"/>
      <c r="AGE184"/>
      <c r="AGF184"/>
      <c r="AGG184"/>
      <c r="AGH184"/>
      <c r="AGI184"/>
      <c r="AGJ184"/>
      <c r="AGK184"/>
      <c r="AGL184"/>
      <c r="AGM184"/>
      <c r="AGN184"/>
      <c r="AGO184"/>
      <c r="AGP184"/>
      <c r="AGQ184"/>
      <c r="AGR184"/>
      <c r="AGS184"/>
      <c r="AGT184"/>
      <c r="AGU184"/>
      <c r="AGV184"/>
      <c r="AGW184"/>
      <c r="AGX184"/>
      <c r="AGY184"/>
      <c r="AGZ184"/>
      <c r="AHA184"/>
      <c r="AHB184"/>
      <c r="AHC184"/>
      <c r="AHD184"/>
      <c r="AHE184"/>
      <c r="AHF184"/>
      <c r="AHG184"/>
      <c r="AHH184"/>
      <c r="AHI184"/>
      <c r="AHJ184"/>
      <c r="AHK184"/>
      <c r="AHL184"/>
      <c r="AHM184"/>
      <c r="AHN184"/>
      <c r="AHO184"/>
      <c r="AHP184"/>
      <c r="AHQ184"/>
      <c r="AHR184"/>
      <c r="AHS184"/>
      <c r="AHT184"/>
      <c r="AHU184"/>
      <c r="AHV184"/>
      <c r="AHW184"/>
      <c r="AHX184"/>
      <c r="AHY184"/>
      <c r="AHZ184"/>
      <c r="AIA184"/>
      <c r="AIB184"/>
      <c r="AIC184"/>
      <c r="AID184"/>
      <c r="AIE184"/>
      <c r="AIF184"/>
      <c r="AIG184"/>
      <c r="AIH184"/>
      <c r="AII184"/>
      <c r="AIJ184"/>
      <c r="AIK184"/>
      <c r="AIL184"/>
      <c r="AIM184"/>
      <c r="AIN184"/>
      <c r="AIO184"/>
      <c r="AIP184"/>
      <c r="AIQ184"/>
      <c r="AIR184"/>
      <c r="AIS184"/>
      <c r="AIT184"/>
      <c r="AIU184"/>
      <c r="AIV184"/>
      <c r="AIW184"/>
      <c r="AIX184"/>
      <c r="AIY184"/>
      <c r="AIZ184"/>
      <c r="AJA184"/>
      <c r="AJB184"/>
      <c r="AJC184"/>
      <c r="AJD184"/>
      <c r="AJE184"/>
      <c r="AJF184"/>
      <c r="AJG184"/>
      <c r="AJH184"/>
      <c r="AJI184"/>
      <c r="AJJ184"/>
      <c r="AJK184"/>
      <c r="AJL184"/>
      <c r="AJM184"/>
      <c r="AJN184"/>
      <c r="AJO184"/>
      <c r="AJP184"/>
      <c r="AJQ184"/>
      <c r="AJR184"/>
      <c r="AJS184"/>
      <c r="AJT184"/>
      <c r="AJU184"/>
      <c r="AJV184"/>
      <c r="AJW184"/>
      <c r="AJX184"/>
      <c r="AJY184"/>
      <c r="AJZ184"/>
      <c r="AKA184"/>
      <c r="AKB184"/>
      <c r="AKC184"/>
      <c r="AKD184"/>
      <c r="AKE184"/>
      <c r="AKF184"/>
      <c r="AKG184"/>
      <c r="AKH184"/>
      <c r="AKI184"/>
      <c r="AKJ184"/>
      <c r="AKK184"/>
      <c r="AKL184"/>
      <c r="AKM184"/>
      <c r="AKN184"/>
      <c r="AKO184"/>
      <c r="AKP184"/>
      <c r="AKQ184"/>
      <c r="AKR184"/>
      <c r="AKS184"/>
      <c r="AKT184"/>
      <c r="AKU184"/>
      <c r="AKV184"/>
      <c r="AKW184"/>
      <c r="AKX184"/>
      <c r="AKY184"/>
      <c r="AKZ184"/>
      <c r="ALA184"/>
      <c r="ALB184"/>
      <c r="ALC184"/>
      <c r="ALD184"/>
      <c r="ALE184"/>
      <c r="ALF184"/>
      <c r="ALG184"/>
      <c r="ALH184"/>
      <c r="ALI184"/>
      <c r="ALJ184"/>
      <c r="ALK184"/>
      <c r="ALL184"/>
      <c r="ALM184"/>
      <c r="ALN184"/>
      <c r="ALO184"/>
      <c r="ALP184"/>
      <c r="ALQ184"/>
    </row>
    <row r="185" spans="1:1005" s="80" customFormat="1" hidden="1" x14ac:dyDescent="0.25">
      <c r="A185" s="30" t="s">
        <v>112</v>
      </c>
      <c r="B185" s="13"/>
      <c r="C185" s="14" t="s">
        <v>10</v>
      </c>
      <c r="D185" s="101"/>
      <c r="E185" s="10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  <c r="OF185"/>
      <c r="OG185"/>
      <c r="OH185"/>
      <c r="OI185"/>
      <c r="OJ185"/>
      <c r="OK185"/>
      <c r="OL185"/>
      <c r="OM185"/>
      <c r="ON185"/>
      <c r="OO185"/>
      <c r="OP185"/>
      <c r="OQ185"/>
      <c r="OR185"/>
      <c r="OS185"/>
      <c r="OT185"/>
      <c r="OU185"/>
      <c r="OV185"/>
      <c r="OW185"/>
      <c r="OX185"/>
      <c r="OY185"/>
      <c r="OZ185"/>
      <c r="PA185"/>
      <c r="PB185"/>
      <c r="PC185"/>
      <c r="PD185"/>
      <c r="PE185"/>
      <c r="PF185"/>
      <c r="PG185"/>
      <c r="PH185"/>
      <c r="PI185"/>
      <c r="PJ185"/>
      <c r="PK185"/>
      <c r="PL185"/>
      <c r="PM185"/>
      <c r="PN185"/>
      <c r="PO185"/>
      <c r="PP185"/>
      <c r="PQ185"/>
      <c r="PR185"/>
      <c r="PS185"/>
      <c r="PT185"/>
      <c r="PU185"/>
      <c r="PV185"/>
      <c r="PW185"/>
      <c r="PX185"/>
      <c r="PY185"/>
      <c r="PZ185"/>
      <c r="QA185"/>
      <c r="QB185"/>
      <c r="QC185"/>
      <c r="QD185"/>
      <c r="QE185"/>
      <c r="QF185"/>
      <c r="QG185"/>
      <c r="QH185"/>
      <c r="QI185"/>
      <c r="QJ185"/>
      <c r="QK185"/>
      <c r="QL185"/>
      <c r="QM185"/>
      <c r="QN185"/>
      <c r="QO185"/>
      <c r="QP185"/>
      <c r="QQ185"/>
      <c r="QR185"/>
      <c r="QS185"/>
      <c r="QT185"/>
      <c r="QU185"/>
      <c r="QV185"/>
      <c r="QW185"/>
      <c r="QX185"/>
      <c r="QY185"/>
      <c r="QZ185"/>
      <c r="RA185"/>
      <c r="RB185"/>
      <c r="RC185"/>
      <c r="RD185"/>
      <c r="RE185"/>
      <c r="RF185"/>
      <c r="RG185"/>
      <c r="RH185"/>
      <c r="RI185"/>
      <c r="RJ185"/>
      <c r="RK185"/>
      <c r="RL185"/>
      <c r="RM185"/>
      <c r="RN185"/>
      <c r="RO185"/>
      <c r="RP185"/>
      <c r="RQ185"/>
      <c r="RR185"/>
      <c r="RS185"/>
      <c r="RT185"/>
      <c r="RU185"/>
      <c r="RV185"/>
      <c r="RW185"/>
      <c r="RX185"/>
      <c r="RY185"/>
      <c r="RZ185"/>
      <c r="SA185"/>
      <c r="SB185"/>
      <c r="SC185"/>
      <c r="SD185"/>
      <c r="SE185"/>
      <c r="SF185"/>
      <c r="SG185"/>
      <c r="SH185"/>
      <c r="SI185"/>
      <c r="SJ185"/>
      <c r="SK185"/>
      <c r="SL185"/>
      <c r="SM185"/>
      <c r="SN185"/>
      <c r="SO185"/>
      <c r="SP185"/>
      <c r="SQ185"/>
      <c r="SR185"/>
      <c r="SS185"/>
      <c r="ST185"/>
      <c r="SU185"/>
      <c r="SV185"/>
      <c r="SW185"/>
      <c r="SX185"/>
      <c r="SY185"/>
      <c r="SZ185"/>
      <c r="TA185"/>
      <c r="TB185"/>
      <c r="TC185"/>
      <c r="TD185"/>
      <c r="TE185"/>
      <c r="TF185"/>
      <c r="TG185"/>
      <c r="TH185"/>
      <c r="TI185"/>
      <c r="TJ185"/>
      <c r="TK185"/>
      <c r="TL185"/>
      <c r="TM185"/>
      <c r="TN185"/>
      <c r="TO185"/>
      <c r="TP185"/>
      <c r="TQ185"/>
      <c r="TR185"/>
      <c r="TS185"/>
      <c r="TT185"/>
      <c r="TU185"/>
      <c r="TV185"/>
      <c r="TW185"/>
      <c r="TX185"/>
      <c r="TY185"/>
      <c r="TZ185"/>
      <c r="UA185"/>
      <c r="UB185"/>
      <c r="UC185"/>
      <c r="UD185"/>
      <c r="UE185"/>
      <c r="UF185"/>
      <c r="UG185"/>
      <c r="UH185"/>
      <c r="UI185"/>
      <c r="UJ185"/>
      <c r="UK185"/>
      <c r="UL185"/>
      <c r="UM185"/>
      <c r="UN185"/>
      <c r="UO185"/>
      <c r="UP185"/>
      <c r="UQ185"/>
      <c r="UR185"/>
      <c r="US185"/>
      <c r="UT185"/>
      <c r="UU185"/>
      <c r="UV185"/>
      <c r="UW185"/>
      <c r="UX185"/>
      <c r="UY185"/>
      <c r="UZ185"/>
      <c r="VA185"/>
      <c r="VB185"/>
      <c r="VC185"/>
      <c r="VD185"/>
      <c r="VE185"/>
      <c r="VF185"/>
      <c r="VG185"/>
      <c r="VH185"/>
      <c r="VI185"/>
      <c r="VJ185"/>
      <c r="VK185"/>
      <c r="VL185"/>
      <c r="VM185"/>
      <c r="VN185"/>
      <c r="VO185"/>
      <c r="VP185"/>
      <c r="VQ185"/>
      <c r="VR185"/>
      <c r="VS185"/>
      <c r="VT185"/>
      <c r="VU185"/>
      <c r="VV185"/>
      <c r="VW185"/>
      <c r="VX185"/>
      <c r="VY185"/>
      <c r="VZ185"/>
      <c r="WA185"/>
      <c r="WB185"/>
      <c r="WC185"/>
      <c r="WD185"/>
      <c r="WE185"/>
      <c r="WF185"/>
      <c r="WG185"/>
      <c r="WH185"/>
      <c r="WI185"/>
      <c r="WJ185"/>
      <c r="WK185"/>
      <c r="WL185"/>
      <c r="WM185"/>
      <c r="WN185"/>
      <c r="WO185"/>
      <c r="WP185"/>
      <c r="WQ185"/>
      <c r="WR185"/>
      <c r="WS185"/>
      <c r="WT185"/>
      <c r="WU185"/>
      <c r="WV185"/>
      <c r="WW185"/>
      <c r="WX185"/>
      <c r="WY185"/>
      <c r="WZ185"/>
      <c r="XA185"/>
      <c r="XB185"/>
      <c r="XC185"/>
      <c r="XD185"/>
      <c r="XE185"/>
      <c r="XF185"/>
      <c r="XG185"/>
      <c r="XH185"/>
      <c r="XI185"/>
      <c r="XJ185"/>
      <c r="XK185"/>
      <c r="XL185"/>
      <c r="XM185"/>
      <c r="XN185"/>
      <c r="XO185"/>
      <c r="XP185"/>
      <c r="XQ185"/>
      <c r="XR185"/>
      <c r="XS185"/>
      <c r="XT185"/>
      <c r="XU185"/>
      <c r="XV185"/>
      <c r="XW185"/>
      <c r="XX185"/>
      <c r="XY185"/>
      <c r="XZ185"/>
      <c r="YA185"/>
      <c r="YB185"/>
      <c r="YC185"/>
      <c r="YD185"/>
      <c r="YE185"/>
      <c r="YF185"/>
      <c r="YG185"/>
      <c r="YH185"/>
      <c r="YI185"/>
      <c r="YJ185"/>
      <c r="YK185"/>
      <c r="YL185"/>
      <c r="YM185"/>
      <c r="YN185"/>
      <c r="YO185"/>
      <c r="YP185"/>
      <c r="YQ185"/>
      <c r="YR185"/>
      <c r="YS185"/>
      <c r="YT185"/>
      <c r="YU185"/>
      <c r="YV185"/>
      <c r="YW185"/>
      <c r="YX185"/>
      <c r="YY185"/>
      <c r="YZ185"/>
      <c r="ZA185"/>
      <c r="ZB185"/>
      <c r="ZC185"/>
      <c r="ZD185"/>
      <c r="ZE185"/>
      <c r="ZF185"/>
      <c r="ZG185"/>
      <c r="ZH185"/>
      <c r="ZI185"/>
      <c r="ZJ185"/>
      <c r="ZK185"/>
      <c r="ZL185"/>
      <c r="ZM185"/>
      <c r="ZN185"/>
      <c r="ZO185"/>
      <c r="ZP185"/>
      <c r="ZQ185"/>
      <c r="ZR185"/>
      <c r="ZS185"/>
      <c r="ZT185"/>
      <c r="ZU185"/>
      <c r="ZV185"/>
      <c r="ZW185"/>
      <c r="ZX185"/>
      <c r="ZY185"/>
      <c r="ZZ185"/>
      <c r="AAA185"/>
      <c r="AAB185"/>
      <c r="AAC185"/>
      <c r="AAD185"/>
      <c r="AAE185"/>
      <c r="AAF185"/>
      <c r="AAG185"/>
      <c r="AAH185"/>
      <c r="AAI185"/>
      <c r="AAJ185"/>
      <c r="AAK185"/>
      <c r="AAL185"/>
      <c r="AAM185"/>
      <c r="AAN185"/>
      <c r="AAO185"/>
      <c r="AAP185"/>
      <c r="AAQ185"/>
      <c r="AAR185"/>
      <c r="AAS185"/>
      <c r="AAT185"/>
      <c r="AAU185"/>
      <c r="AAV185"/>
      <c r="AAW185"/>
      <c r="AAX185"/>
      <c r="AAY185"/>
      <c r="AAZ185"/>
      <c r="ABA185"/>
      <c r="ABB185"/>
      <c r="ABC185"/>
      <c r="ABD185"/>
      <c r="ABE185"/>
      <c r="ABF185"/>
      <c r="ABG185"/>
      <c r="ABH185"/>
      <c r="ABI185"/>
      <c r="ABJ185"/>
      <c r="ABK185"/>
      <c r="ABL185"/>
      <c r="ABM185"/>
      <c r="ABN185"/>
      <c r="ABO185"/>
      <c r="ABP185"/>
      <c r="ABQ185"/>
      <c r="ABR185"/>
      <c r="ABS185"/>
      <c r="ABT185"/>
      <c r="ABU185"/>
      <c r="ABV185"/>
      <c r="ABW185"/>
      <c r="ABX185"/>
      <c r="ABY185"/>
      <c r="ABZ185"/>
      <c r="ACA185"/>
      <c r="ACB185"/>
      <c r="ACC185"/>
      <c r="ACD185"/>
      <c r="ACE185"/>
      <c r="ACF185"/>
      <c r="ACG185"/>
      <c r="ACH185"/>
      <c r="ACI185"/>
      <c r="ACJ185"/>
      <c r="ACK185"/>
      <c r="ACL185"/>
      <c r="ACM185"/>
      <c r="ACN185"/>
      <c r="ACO185"/>
      <c r="ACP185"/>
      <c r="ACQ185"/>
      <c r="ACR185"/>
      <c r="ACS185"/>
      <c r="ACT185"/>
      <c r="ACU185"/>
      <c r="ACV185"/>
      <c r="ACW185"/>
      <c r="ACX185"/>
      <c r="ACY185"/>
      <c r="ACZ185"/>
      <c r="ADA185"/>
      <c r="ADB185"/>
      <c r="ADC185"/>
      <c r="ADD185"/>
      <c r="ADE185"/>
      <c r="ADF185"/>
      <c r="ADG185"/>
      <c r="ADH185"/>
      <c r="ADI185"/>
      <c r="ADJ185"/>
      <c r="ADK185"/>
      <c r="ADL185"/>
      <c r="ADM185"/>
      <c r="ADN185"/>
      <c r="ADO185"/>
      <c r="ADP185"/>
      <c r="ADQ185"/>
      <c r="ADR185"/>
      <c r="ADS185"/>
      <c r="ADT185"/>
      <c r="ADU185"/>
      <c r="ADV185"/>
      <c r="ADW185"/>
      <c r="ADX185"/>
      <c r="ADY185"/>
      <c r="ADZ185"/>
      <c r="AEA185"/>
      <c r="AEB185"/>
      <c r="AEC185"/>
      <c r="AED185"/>
      <c r="AEE185"/>
      <c r="AEF185"/>
      <c r="AEG185"/>
      <c r="AEH185"/>
      <c r="AEI185"/>
      <c r="AEJ185"/>
      <c r="AEK185"/>
      <c r="AEL185"/>
      <c r="AEM185"/>
      <c r="AEN185"/>
      <c r="AEO185"/>
      <c r="AEP185"/>
      <c r="AEQ185"/>
      <c r="AER185"/>
      <c r="AES185"/>
      <c r="AET185"/>
      <c r="AEU185"/>
      <c r="AEV185"/>
      <c r="AEW185"/>
      <c r="AEX185"/>
      <c r="AEY185"/>
      <c r="AEZ185"/>
      <c r="AFA185"/>
      <c r="AFB185"/>
      <c r="AFC185"/>
      <c r="AFD185"/>
      <c r="AFE185"/>
      <c r="AFF185"/>
      <c r="AFG185"/>
      <c r="AFH185"/>
      <c r="AFI185"/>
      <c r="AFJ185"/>
      <c r="AFK185"/>
      <c r="AFL185"/>
      <c r="AFM185"/>
      <c r="AFN185"/>
      <c r="AFO185"/>
      <c r="AFP185"/>
      <c r="AFQ185"/>
      <c r="AFR185"/>
      <c r="AFS185"/>
      <c r="AFT185"/>
      <c r="AFU185"/>
      <c r="AFV185"/>
      <c r="AFW185"/>
      <c r="AFX185"/>
      <c r="AFY185"/>
      <c r="AFZ185"/>
      <c r="AGA185"/>
      <c r="AGB185"/>
      <c r="AGC185"/>
      <c r="AGD185"/>
      <c r="AGE185"/>
      <c r="AGF185"/>
      <c r="AGG185"/>
      <c r="AGH185"/>
      <c r="AGI185"/>
      <c r="AGJ185"/>
      <c r="AGK185"/>
      <c r="AGL185"/>
      <c r="AGM185"/>
      <c r="AGN185"/>
      <c r="AGO185"/>
      <c r="AGP185"/>
      <c r="AGQ185"/>
      <c r="AGR185"/>
      <c r="AGS185"/>
      <c r="AGT185"/>
      <c r="AGU185"/>
      <c r="AGV185"/>
      <c r="AGW185"/>
      <c r="AGX185"/>
      <c r="AGY185"/>
      <c r="AGZ185"/>
      <c r="AHA185"/>
      <c r="AHB185"/>
      <c r="AHC185"/>
      <c r="AHD185"/>
      <c r="AHE185"/>
      <c r="AHF185"/>
      <c r="AHG185"/>
      <c r="AHH185"/>
      <c r="AHI185"/>
      <c r="AHJ185"/>
      <c r="AHK185"/>
      <c r="AHL185"/>
      <c r="AHM185"/>
      <c r="AHN185"/>
      <c r="AHO185"/>
      <c r="AHP185"/>
      <c r="AHQ185"/>
      <c r="AHR185"/>
      <c r="AHS185"/>
      <c r="AHT185"/>
      <c r="AHU185"/>
      <c r="AHV185"/>
      <c r="AHW185"/>
      <c r="AHX185"/>
      <c r="AHY185"/>
      <c r="AHZ185"/>
      <c r="AIA185"/>
      <c r="AIB185"/>
      <c r="AIC185"/>
      <c r="AID185"/>
      <c r="AIE185"/>
      <c r="AIF185"/>
      <c r="AIG185"/>
      <c r="AIH185"/>
      <c r="AII185"/>
      <c r="AIJ185"/>
      <c r="AIK185"/>
      <c r="AIL185"/>
      <c r="AIM185"/>
      <c r="AIN185"/>
      <c r="AIO185"/>
      <c r="AIP185"/>
      <c r="AIQ185"/>
      <c r="AIR185"/>
      <c r="AIS185"/>
      <c r="AIT185"/>
      <c r="AIU185"/>
      <c r="AIV185"/>
      <c r="AIW185"/>
      <c r="AIX185"/>
      <c r="AIY185"/>
      <c r="AIZ185"/>
      <c r="AJA185"/>
      <c r="AJB185"/>
      <c r="AJC185"/>
      <c r="AJD185"/>
      <c r="AJE185"/>
      <c r="AJF185"/>
      <c r="AJG185"/>
      <c r="AJH185"/>
      <c r="AJI185"/>
      <c r="AJJ185"/>
      <c r="AJK185"/>
      <c r="AJL185"/>
      <c r="AJM185"/>
      <c r="AJN185"/>
      <c r="AJO185"/>
      <c r="AJP185"/>
      <c r="AJQ185"/>
      <c r="AJR185"/>
      <c r="AJS185"/>
      <c r="AJT185"/>
      <c r="AJU185"/>
      <c r="AJV185"/>
      <c r="AJW185"/>
      <c r="AJX185"/>
      <c r="AJY185"/>
      <c r="AJZ185"/>
      <c r="AKA185"/>
      <c r="AKB185"/>
      <c r="AKC185"/>
      <c r="AKD185"/>
      <c r="AKE185"/>
      <c r="AKF185"/>
      <c r="AKG185"/>
      <c r="AKH185"/>
      <c r="AKI185"/>
      <c r="AKJ185"/>
      <c r="AKK185"/>
      <c r="AKL185"/>
      <c r="AKM185"/>
      <c r="AKN185"/>
      <c r="AKO185"/>
      <c r="AKP185"/>
      <c r="AKQ185"/>
      <c r="AKR185"/>
      <c r="AKS185"/>
      <c r="AKT185"/>
      <c r="AKU185"/>
      <c r="AKV185"/>
      <c r="AKW185"/>
      <c r="AKX185"/>
      <c r="AKY185"/>
      <c r="AKZ185"/>
      <c r="ALA185"/>
      <c r="ALB185"/>
      <c r="ALC185"/>
      <c r="ALD185"/>
      <c r="ALE185"/>
      <c r="ALF185"/>
      <c r="ALG185"/>
      <c r="ALH185"/>
      <c r="ALI185"/>
      <c r="ALJ185"/>
      <c r="ALK185"/>
      <c r="ALL185"/>
      <c r="ALM185"/>
      <c r="ALN185"/>
      <c r="ALO185"/>
      <c r="ALP185"/>
      <c r="ALQ185"/>
    </row>
    <row r="186" spans="1:1005" s="80" customFormat="1" hidden="1" x14ac:dyDescent="0.25">
      <c r="A186" s="30" t="s">
        <v>88</v>
      </c>
      <c r="B186" s="13">
        <v>88526453580</v>
      </c>
      <c r="C186" s="14" t="s">
        <v>10</v>
      </c>
      <c r="D186" s="101"/>
      <c r="E186" s="10" t="s">
        <v>13</v>
      </c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  <c r="ABW186"/>
      <c r="ABX186"/>
      <c r="ABY186"/>
      <c r="ABZ186"/>
      <c r="ACA186"/>
      <c r="ACB186"/>
      <c r="ACC186"/>
      <c r="ACD186"/>
      <c r="ACE186"/>
      <c r="ACF186"/>
      <c r="ACG186"/>
      <c r="ACH186"/>
      <c r="ACI186"/>
      <c r="ACJ186"/>
      <c r="ACK186"/>
      <c r="ACL186"/>
      <c r="ACM186"/>
      <c r="ACN186"/>
      <c r="ACO186"/>
      <c r="ACP186"/>
      <c r="ACQ186"/>
      <c r="ACR186"/>
      <c r="ACS186"/>
      <c r="ACT186"/>
      <c r="ACU186"/>
      <c r="ACV186"/>
      <c r="ACW186"/>
      <c r="ACX186"/>
      <c r="ACY186"/>
      <c r="ACZ186"/>
      <c r="ADA186"/>
      <c r="ADB186"/>
      <c r="ADC186"/>
      <c r="ADD186"/>
      <c r="ADE186"/>
      <c r="ADF186"/>
      <c r="ADG186"/>
      <c r="ADH186"/>
      <c r="ADI186"/>
      <c r="ADJ186"/>
      <c r="ADK186"/>
      <c r="ADL186"/>
      <c r="ADM186"/>
      <c r="ADN186"/>
      <c r="ADO186"/>
      <c r="ADP186"/>
      <c r="ADQ186"/>
      <c r="ADR186"/>
      <c r="ADS186"/>
      <c r="ADT186"/>
      <c r="ADU186"/>
      <c r="ADV186"/>
      <c r="ADW186"/>
      <c r="ADX186"/>
      <c r="ADY186"/>
      <c r="ADZ186"/>
      <c r="AEA186"/>
      <c r="AEB186"/>
      <c r="AEC186"/>
      <c r="AED186"/>
      <c r="AEE186"/>
      <c r="AEF186"/>
      <c r="AEG186"/>
      <c r="AEH186"/>
      <c r="AEI186"/>
      <c r="AEJ186"/>
      <c r="AEK186"/>
      <c r="AEL186"/>
      <c r="AEM186"/>
      <c r="AEN186"/>
      <c r="AEO186"/>
      <c r="AEP186"/>
      <c r="AEQ186"/>
      <c r="AER186"/>
      <c r="AES186"/>
      <c r="AET186"/>
      <c r="AEU186"/>
      <c r="AEV186"/>
      <c r="AEW186"/>
      <c r="AEX186"/>
      <c r="AEY186"/>
      <c r="AEZ186"/>
      <c r="AFA186"/>
      <c r="AFB186"/>
      <c r="AFC186"/>
      <c r="AFD186"/>
      <c r="AFE186"/>
      <c r="AFF186"/>
      <c r="AFG186"/>
      <c r="AFH186"/>
      <c r="AFI186"/>
      <c r="AFJ186"/>
      <c r="AFK186"/>
      <c r="AFL186"/>
      <c r="AFM186"/>
      <c r="AFN186"/>
      <c r="AFO186"/>
      <c r="AFP186"/>
      <c r="AFQ186"/>
      <c r="AFR186"/>
      <c r="AFS186"/>
      <c r="AFT186"/>
      <c r="AFU186"/>
      <c r="AFV186"/>
      <c r="AFW186"/>
      <c r="AFX186"/>
      <c r="AFY186"/>
      <c r="AFZ186"/>
      <c r="AGA186"/>
      <c r="AGB186"/>
      <c r="AGC186"/>
      <c r="AGD186"/>
      <c r="AGE186"/>
      <c r="AGF186"/>
      <c r="AGG186"/>
      <c r="AGH186"/>
      <c r="AGI186"/>
      <c r="AGJ186"/>
      <c r="AGK186"/>
      <c r="AGL186"/>
      <c r="AGM186"/>
      <c r="AGN186"/>
      <c r="AGO186"/>
      <c r="AGP186"/>
      <c r="AGQ186"/>
      <c r="AGR186"/>
      <c r="AGS186"/>
      <c r="AGT186"/>
      <c r="AGU186"/>
      <c r="AGV186"/>
      <c r="AGW186"/>
      <c r="AGX186"/>
      <c r="AGY186"/>
      <c r="AGZ186"/>
      <c r="AHA186"/>
      <c r="AHB186"/>
      <c r="AHC186"/>
      <c r="AHD186"/>
      <c r="AHE186"/>
      <c r="AHF186"/>
      <c r="AHG186"/>
      <c r="AHH186"/>
      <c r="AHI186"/>
      <c r="AHJ186"/>
      <c r="AHK186"/>
      <c r="AHL186"/>
      <c r="AHM186"/>
      <c r="AHN186"/>
      <c r="AHO186"/>
      <c r="AHP186"/>
      <c r="AHQ186"/>
      <c r="AHR186"/>
      <c r="AHS186"/>
      <c r="AHT186"/>
      <c r="AHU186"/>
      <c r="AHV186"/>
      <c r="AHW186"/>
      <c r="AHX186"/>
      <c r="AHY186"/>
      <c r="AHZ186"/>
      <c r="AIA186"/>
      <c r="AIB186"/>
      <c r="AIC186"/>
      <c r="AID186"/>
      <c r="AIE186"/>
      <c r="AIF186"/>
      <c r="AIG186"/>
      <c r="AIH186"/>
      <c r="AII186"/>
      <c r="AIJ186"/>
      <c r="AIK186"/>
      <c r="AIL186"/>
      <c r="AIM186"/>
      <c r="AIN186"/>
      <c r="AIO186"/>
      <c r="AIP186"/>
      <c r="AIQ186"/>
      <c r="AIR186"/>
      <c r="AIS186"/>
      <c r="AIT186"/>
      <c r="AIU186"/>
      <c r="AIV186"/>
      <c r="AIW186"/>
      <c r="AIX186"/>
      <c r="AIY186"/>
      <c r="AIZ186"/>
      <c r="AJA186"/>
      <c r="AJB186"/>
      <c r="AJC186"/>
      <c r="AJD186"/>
      <c r="AJE186"/>
      <c r="AJF186"/>
      <c r="AJG186"/>
      <c r="AJH186"/>
      <c r="AJI186"/>
      <c r="AJJ186"/>
      <c r="AJK186"/>
      <c r="AJL186"/>
      <c r="AJM186"/>
      <c r="AJN186"/>
      <c r="AJO186"/>
      <c r="AJP186"/>
      <c r="AJQ186"/>
      <c r="AJR186"/>
      <c r="AJS186"/>
      <c r="AJT186"/>
      <c r="AJU186"/>
      <c r="AJV186"/>
      <c r="AJW186"/>
      <c r="AJX186"/>
      <c r="AJY186"/>
      <c r="AJZ186"/>
      <c r="AKA186"/>
      <c r="AKB186"/>
      <c r="AKC186"/>
      <c r="AKD186"/>
      <c r="AKE186"/>
      <c r="AKF186"/>
      <c r="AKG186"/>
      <c r="AKH186"/>
      <c r="AKI186"/>
      <c r="AKJ186"/>
      <c r="AKK186"/>
      <c r="AKL186"/>
      <c r="AKM186"/>
      <c r="AKN186"/>
      <c r="AKO186"/>
      <c r="AKP186"/>
      <c r="AKQ186"/>
      <c r="AKR186"/>
      <c r="AKS186"/>
      <c r="AKT186"/>
      <c r="AKU186"/>
      <c r="AKV186"/>
      <c r="AKW186"/>
      <c r="AKX186"/>
      <c r="AKY186"/>
      <c r="AKZ186"/>
      <c r="ALA186"/>
      <c r="ALB186"/>
      <c r="ALC186"/>
      <c r="ALD186"/>
      <c r="ALE186"/>
      <c r="ALF186"/>
      <c r="ALG186"/>
      <c r="ALH186"/>
      <c r="ALI186"/>
      <c r="ALJ186"/>
      <c r="ALK186"/>
      <c r="ALL186"/>
      <c r="ALM186"/>
      <c r="ALN186"/>
      <c r="ALO186"/>
      <c r="ALP186"/>
      <c r="ALQ186"/>
    </row>
    <row r="187" spans="1:1005" s="80" customFormat="1" hidden="1" x14ac:dyDescent="0.25">
      <c r="A187" s="30" t="s">
        <v>187</v>
      </c>
      <c r="B187" s="13" t="s">
        <v>190</v>
      </c>
      <c r="C187" s="14" t="s">
        <v>10</v>
      </c>
      <c r="D187" s="101"/>
      <c r="E187" s="10" t="s">
        <v>22</v>
      </c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  <c r="OF187"/>
      <c r="OG187"/>
      <c r="OH187"/>
      <c r="OI187"/>
      <c r="OJ187"/>
      <c r="OK187"/>
      <c r="OL187"/>
      <c r="OM187"/>
      <c r="ON187"/>
      <c r="OO187"/>
      <c r="OP187"/>
      <c r="OQ187"/>
      <c r="OR187"/>
      <c r="OS187"/>
      <c r="OT187"/>
      <c r="OU187"/>
      <c r="OV187"/>
      <c r="OW187"/>
      <c r="OX187"/>
      <c r="OY187"/>
      <c r="OZ187"/>
      <c r="PA187"/>
      <c r="PB187"/>
      <c r="PC187"/>
      <c r="PD187"/>
      <c r="PE187"/>
      <c r="PF187"/>
      <c r="PG187"/>
      <c r="PH187"/>
      <c r="PI187"/>
      <c r="PJ187"/>
      <c r="PK187"/>
      <c r="PL187"/>
      <c r="PM187"/>
      <c r="PN187"/>
      <c r="PO187"/>
      <c r="PP187"/>
      <c r="PQ187"/>
      <c r="PR187"/>
      <c r="PS187"/>
      <c r="PT187"/>
      <c r="PU187"/>
      <c r="PV187"/>
      <c r="PW187"/>
      <c r="PX187"/>
      <c r="PY187"/>
      <c r="PZ187"/>
      <c r="QA187"/>
      <c r="QB187"/>
      <c r="QC187"/>
      <c r="QD187"/>
      <c r="QE187"/>
      <c r="QF187"/>
      <c r="QG187"/>
      <c r="QH187"/>
      <c r="QI187"/>
      <c r="QJ187"/>
      <c r="QK187"/>
      <c r="QL187"/>
      <c r="QM187"/>
      <c r="QN187"/>
      <c r="QO187"/>
      <c r="QP187"/>
      <c r="QQ187"/>
      <c r="QR187"/>
      <c r="QS187"/>
      <c r="QT187"/>
      <c r="QU187"/>
      <c r="QV187"/>
      <c r="QW187"/>
      <c r="QX187"/>
      <c r="QY187"/>
      <c r="QZ187"/>
      <c r="RA187"/>
      <c r="RB187"/>
      <c r="RC187"/>
      <c r="RD187"/>
      <c r="RE187"/>
      <c r="RF187"/>
      <c r="RG187"/>
      <c r="RH187"/>
      <c r="RI187"/>
      <c r="RJ187"/>
      <c r="RK187"/>
      <c r="RL187"/>
      <c r="RM187"/>
      <c r="RN187"/>
      <c r="RO187"/>
      <c r="RP187"/>
      <c r="RQ187"/>
      <c r="RR187"/>
      <c r="RS187"/>
      <c r="RT187"/>
      <c r="RU187"/>
      <c r="RV187"/>
      <c r="RW187"/>
      <c r="RX187"/>
      <c r="RY187"/>
      <c r="RZ187"/>
      <c r="SA187"/>
      <c r="SB187"/>
      <c r="SC187"/>
      <c r="SD187"/>
      <c r="SE187"/>
      <c r="SF187"/>
      <c r="SG187"/>
      <c r="SH187"/>
      <c r="SI187"/>
      <c r="SJ187"/>
      <c r="SK187"/>
      <c r="SL187"/>
      <c r="SM187"/>
      <c r="SN187"/>
      <c r="SO187"/>
      <c r="SP187"/>
      <c r="SQ187"/>
      <c r="SR187"/>
      <c r="SS187"/>
      <c r="ST187"/>
      <c r="SU187"/>
      <c r="SV187"/>
      <c r="SW187"/>
      <c r="SX187"/>
      <c r="SY187"/>
      <c r="SZ187"/>
      <c r="TA187"/>
      <c r="TB187"/>
      <c r="TC187"/>
      <c r="TD187"/>
      <c r="TE187"/>
      <c r="TF187"/>
      <c r="TG187"/>
      <c r="TH187"/>
      <c r="TI187"/>
      <c r="TJ187"/>
      <c r="TK187"/>
      <c r="TL187"/>
      <c r="TM187"/>
      <c r="TN187"/>
      <c r="TO187"/>
      <c r="TP187"/>
      <c r="TQ187"/>
      <c r="TR187"/>
      <c r="TS187"/>
      <c r="TT187"/>
      <c r="TU187"/>
      <c r="TV187"/>
      <c r="TW187"/>
      <c r="TX187"/>
      <c r="TY187"/>
      <c r="TZ187"/>
      <c r="UA187"/>
      <c r="UB187"/>
      <c r="UC187"/>
      <c r="UD187"/>
      <c r="UE187"/>
      <c r="UF187"/>
      <c r="UG187"/>
      <c r="UH187"/>
      <c r="UI187"/>
      <c r="UJ187"/>
      <c r="UK187"/>
      <c r="UL187"/>
      <c r="UM187"/>
      <c r="UN187"/>
      <c r="UO187"/>
      <c r="UP187"/>
      <c r="UQ187"/>
      <c r="UR187"/>
      <c r="US187"/>
      <c r="UT187"/>
      <c r="UU187"/>
      <c r="UV187"/>
      <c r="UW187"/>
      <c r="UX187"/>
      <c r="UY187"/>
      <c r="UZ187"/>
      <c r="VA187"/>
      <c r="VB187"/>
      <c r="VC187"/>
      <c r="VD187"/>
      <c r="VE187"/>
      <c r="VF187"/>
      <c r="VG187"/>
      <c r="VH187"/>
      <c r="VI187"/>
      <c r="VJ187"/>
      <c r="VK187"/>
      <c r="VL187"/>
      <c r="VM187"/>
      <c r="VN187"/>
      <c r="VO187"/>
      <c r="VP187"/>
      <c r="VQ187"/>
      <c r="VR187"/>
      <c r="VS187"/>
      <c r="VT187"/>
      <c r="VU187"/>
      <c r="VV187"/>
      <c r="VW187"/>
      <c r="VX187"/>
      <c r="VY187"/>
      <c r="VZ187"/>
      <c r="WA187"/>
      <c r="WB187"/>
      <c r="WC187"/>
      <c r="WD187"/>
      <c r="WE187"/>
      <c r="WF187"/>
      <c r="WG187"/>
      <c r="WH187"/>
      <c r="WI187"/>
      <c r="WJ187"/>
      <c r="WK187"/>
      <c r="WL187"/>
      <c r="WM187"/>
      <c r="WN187"/>
      <c r="WO187"/>
      <c r="WP187"/>
      <c r="WQ187"/>
      <c r="WR187"/>
      <c r="WS187"/>
      <c r="WT187"/>
      <c r="WU187"/>
      <c r="WV187"/>
      <c r="WW187"/>
      <c r="WX187"/>
      <c r="WY187"/>
      <c r="WZ187"/>
      <c r="XA187"/>
      <c r="XB187"/>
      <c r="XC187"/>
      <c r="XD187"/>
      <c r="XE187"/>
      <c r="XF187"/>
      <c r="XG187"/>
      <c r="XH187"/>
      <c r="XI187"/>
      <c r="XJ187"/>
      <c r="XK187"/>
      <c r="XL187"/>
      <c r="XM187"/>
      <c r="XN187"/>
      <c r="XO187"/>
      <c r="XP187"/>
      <c r="XQ187"/>
      <c r="XR187"/>
      <c r="XS187"/>
      <c r="XT187"/>
      <c r="XU187"/>
      <c r="XV187"/>
      <c r="XW187"/>
      <c r="XX187"/>
      <c r="XY187"/>
      <c r="XZ187"/>
      <c r="YA187"/>
      <c r="YB187"/>
      <c r="YC187"/>
      <c r="YD187"/>
      <c r="YE187"/>
      <c r="YF187"/>
      <c r="YG187"/>
      <c r="YH187"/>
      <c r="YI187"/>
      <c r="YJ187"/>
      <c r="YK187"/>
      <c r="YL187"/>
      <c r="YM187"/>
      <c r="YN187"/>
      <c r="YO187"/>
      <c r="YP187"/>
      <c r="YQ187"/>
      <c r="YR187"/>
      <c r="YS187"/>
      <c r="YT187"/>
      <c r="YU187"/>
      <c r="YV187"/>
      <c r="YW187"/>
      <c r="YX187"/>
      <c r="YY187"/>
      <c r="YZ187"/>
      <c r="ZA187"/>
      <c r="ZB187"/>
      <c r="ZC187"/>
      <c r="ZD187"/>
      <c r="ZE187"/>
      <c r="ZF187"/>
      <c r="ZG187"/>
      <c r="ZH187"/>
      <c r="ZI187"/>
      <c r="ZJ187"/>
      <c r="ZK187"/>
      <c r="ZL187"/>
      <c r="ZM187"/>
      <c r="ZN187"/>
      <c r="ZO187"/>
      <c r="ZP187"/>
      <c r="ZQ187"/>
      <c r="ZR187"/>
      <c r="ZS187"/>
      <c r="ZT187"/>
      <c r="ZU187"/>
      <c r="ZV187"/>
      <c r="ZW187"/>
      <c r="ZX187"/>
      <c r="ZY187"/>
      <c r="ZZ187"/>
      <c r="AAA187"/>
      <c r="AAB187"/>
      <c r="AAC187"/>
      <c r="AAD187"/>
      <c r="AAE187"/>
      <c r="AAF187"/>
      <c r="AAG187"/>
      <c r="AAH187"/>
      <c r="AAI187"/>
      <c r="AAJ187"/>
      <c r="AAK187"/>
      <c r="AAL187"/>
      <c r="AAM187"/>
      <c r="AAN187"/>
      <c r="AAO187"/>
      <c r="AAP187"/>
      <c r="AAQ187"/>
      <c r="AAR187"/>
      <c r="AAS187"/>
      <c r="AAT187"/>
      <c r="AAU187"/>
      <c r="AAV187"/>
      <c r="AAW187"/>
      <c r="AAX187"/>
      <c r="AAY187"/>
      <c r="AAZ187"/>
      <c r="ABA187"/>
      <c r="ABB187"/>
      <c r="ABC187"/>
      <c r="ABD187"/>
      <c r="ABE187"/>
      <c r="ABF187"/>
      <c r="ABG187"/>
      <c r="ABH187"/>
      <c r="ABI187"/>
      <c r="ABJ187"/>
      <c r="ABK187"/>
      <c r="ABL187"/>
      <c r="ABM187"/>
      <c r="ABN187"/>
      <c r="ABO187"/>
      <c r="ABP187"/>
      <c r="ABQ187"/>
      <c r="ABR187"/>
      <c r="ABS187"/>
      <c r="ABT187"/>
      <c r="ABU187"/>
      <c r="ABV187"/>
      <c r="ABW187"/>
      <c r="ABX187"/>
      <c r="ABY187"/>
      <c r="ABZ187"/>
      <c r="ACA187"/>
      <c r="ACB187"/>
      <c r="ACC187"/>
      <c r="ACD187"/>
      <c r="ACE187"/>
      <c r="ACF187"/>
      <c r="ACG187"/>
      <c r="ACH187"/>
      <c r="ACI187"/>
      <c r="ACJ187"/>
      <c r="ACK187"/>
      <c r="ACL187"/>
      <c r="ACM187"/>
      <c r="ACN187"/>
      <c r="ACO187"/>
      <c r="ACP187"/>
      <c r="ACQ187"/>
      <c r="ACR187"/>
      <c r="ACS187"/>
      <c r="ACT187"/>
      <c r="ACU187"/>
      <c r="ACV187"/>
      <c r="ACW187"/>
      <c r="ACX187"/>
      <c r="ACY187"/>
      <c r="ACZ187"/>
      <c r="ADA187"/>
      <c r="ADB187"/>
      <c r="ADC187"/>
      <c r="ADD187"/>
      <c r="ADE187"/>
      <c r="ADF187"/>
      <c r="ADG187"/>
      <c r="ADH187"/>
      <c r="ADI187"/>
      <c r="ADJ187"/>
      <c r="ADK187"/>
      <c r="ADL187"/>
      <c r="ADM187"/>
      <c r="ADN187"/>
      <c r="ADO187"/>
      <c r="ADP187"/>
      <c r="ADQ187"/>
      <c r="ADR187"/>
      <c r="ADS187"/>
      <c r="ADT187"/>
      <c r="ADU187"/>
      <c r="ADV187"/>
      <c r="ADW187"/>
      <c r="ADX187"/>
      <c r="ADY187"/>
      <c r="ADZ187"/>
      <c r="AEA187"/>
      <c r="AEB187"/>
      <c r="AEC187"/>
      <c r="AED187"/>
      <c r="AEE187"/>
      <c r="AEF187"/>
      <c r="AEG187"/>
      <c r="AEH187"/>
      <c r="AEI187"/>
      <c r="AEJ187"/>
      <c r="AEK187"/>
      <c r="AEL187"/>
      <c r="AEM187"/>
      <c r="AEN187"/>
      <c r="AEO187"/>
      <c r="AEP187"/>
      <c r="AEQ187"/>
      <c r="AER187"/>
      <c r="AES187"/>
      <c r="AET187"/>
      <c r="AEU187"/>
      <c r="AEV187"/>
      <c r="AEW187"/>
      <c r="AEX187"/>
      <c r="AEY187"/>
      <c r="AEZ187"/>
      <c r="AFA187"/>
      <c r="AFB187"/>
      <c r="AFC187"/>
      <c r="AFD187"/>
      <c r="AFE187"/>
      <c r="AFF187"/>
      <c r="AFG187"/>
      <c r="AFH187"/>
      <c r="AFI187"/>
      <c r="AFJ187"/>
      <c r="AFK187"/>
      <c r="AFL187"/>
      <c r="AFM187"/>
      <c r="AFN187"/>
      <c r="AFO187"/>
      <c r="AFP187"/>
      <c r="AFQ187"/>
      <c r="AFR187"/>
      <c r="AFS187"/>
      <c r="AFT187"/>
      <c r="AFU187"/>
      <c r="AFV187"/>
      <c r="AFW187"/>
      <c r="AFX187"/>
      <c r="AFY187"/>
      <c r="AFZ187"/>
      <c r="AGA187"/>
      <c r="AGB187"/>
      <c r="AGC187"/>
      <c r="AGD187"/>
      <c r="AGE187"/>
      <c r="AGF187"/>
      <c r="AGG187"/>
      <c r="AGH187"/>
      <c r="AGI187"/>
      <c r="AGJ187"/>
      <c r="AGK187"/>
      <c r="AGL187"/>
      <c r="AGM187"/>
      <c r="AGN187"/>
      <c r="AGO187"/>
      <c r="AGP187"/>
      <c r="AGQ187"/>
      <c r="AGR187"/>
      <c r="AGS187"/>
      <c r="AGT187"/>
      <c r="AGU187"/>
      <c r="AGV187"/>
      <c r="AGW187"/>
      <c r="AGX187"/>
      <c r="AGY187"/>
      <c r="AGZ187"/>
      <c r="AHA187"/>
      <c r="AHB187"/>
      <c r="AHC187"/>
      <c r="AHD187"/>
      <c r="AHE187"/>
      <c r="AHF187"/>
      <c r="AHG187"/>
      <c r="AHH187"/>
      <c r="AHI187"/>
      <c r="AHJ187"/>
      <c r="AHK187"/>
      <c r="AHL187"/>
      <c r="AHM187"/>
      <c r="AHN187"/>
      <c r="AHO187"/>
      <c r="AHP187"/>
      <c r="AHQ187"/>
      <c r="AHR187"/>
      <c r="AHS187"/>
      <c r="AHT187"/>
      <c r="AHU187"/>
      <c r="AHV187"/>
      <c r="AHW187"/>
      <c r="AHX187"/>
      <c r="AHY187"/>
      <c r="AHZ187"/>
      <c r="AIA187"/>
      <c r="AIB187"/>
      <c r="AIC187"/>
      <c r="AID187"/>
      <c r="AIE187"/>
      <c r="AIF187"/>
      <c r="AIG187"/>
      <c r="AIH187"/>
      <c r="AII187"/>
      <c r="AIJ187"/>
      <c r="AIK187"/>
      <c r="AIL187"/>
      <c r="AIM187"/>
      <c r="AIN187"/>
      <c r="AIO187"/>
      <c r="AIP187"/>
      <c r="AIQ187"/>
      <c r="AIR187"/>
      <c r="AIS187"/>
      <c r="AIT187"/>
      <c r="AIU187"/>
      <c r="AIV187"/>
      <c r="AIW187"/>
      <c r="AIX187"/>
      <c r="AIY187"/>
      <c r="AIZ187"/>
      <c r="AJA187"/>
      <c r="AJB187"/>
      <c r="AJC187"/>
      <c r="AJD187"/>
      <c r="AJE187"/>
      <c r="AJF187"/>
      <c r="AJG187"/>
      <c r="AJH187"/>
      <c r="AJI187"/>
      <c r="AJJ187"/>
      <c r="AJK187"/>
      <c r="AJL187"/>
      <c r="AJM187"/>
      <c r="AJN187"/>
      <c r="AJO187"/>
      <c r="AJP187"/>
      <c r="AJQ187"/>
      <c r="AJR187"/>
      <c r="AJS187"/>
      <c r="AJT187"/>
      <c r="AJU187"/>
      <c r="AJV187"/>
      <c r="AJW187"/>
      <c r="AJX187"/>
      <c r="AJY187"/>
      <c r="AJZ187"/>
      <c r="AKA187"/>
      <c r="AKB187"/>
      <c r="AKC187"/>
      <c r="AKD187"/>
      <c r="AKE187"/>
      <c r="AKF187"/>
      <c r="AKG187"/>
      <c r="AKH187"/>
      <c r="AKI187"/>
      <c r="AKJ187"/>
      <c r="AKK187"/>
      <c r="AKL187"/>
      <c r="AKM187"/>
      <c r="AKN187"/>
      <c r="AKO187"/>
      <c r="AKP187"/>
      <c r="AKQ187"/>
      <c r="AKR187"/>
      <c r="AKS187"/>
      <c r="AKT187"/>
      <c r="AKU187"/>
      <c r="AKV187"/>
      <c r="AKW187"/>
      <c r="AKX187"/>
      <c r="AKY187"/>
      <c r="AKZ187"/>
      <c r="ALA187"/>
      <c r="ALB187"/>
      <c r="ALC187"/>
      <c r="ALD187"/>
      <c r="ALE187"/>
      <c r="ALF187"/>
      <c r="ALG187"/>
      <c r="ALH187"/>
      <c r="ALI187"/>
      <c r="ALJ187"/>
      <c r="ALK187"/>
      <c r="ALL187"/>
      <c r="ALM187"/>
      <c r="ALN187"/>
      <c r="ALO187"/>
      <c r="ALP187"/>
      <c r="ALQ187"/>
    </row>
    <row r="188" spans="1:1005" s="80" customFormat="1" ht="14.25" customHeight="1" x14ac:dyDescent="0.25">
      <c r="A188" s="102" t="s">
        <v>59</v>
      </c>
      <c r="B188" s="102">
        <v>32787730056</v>
      </c>
      <c r="C188" s="103" t="s">
        <v>10</v>
      </c>
      <c r="D188" s="107">
        <v>137.80000000000001</v>
      </c>
      <c r="E188" s="102" t="s">
        <v>66</v>
      </c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  <c r="OF188"/>
      <c r="OG188"/>
      <c r="OH188"/>
      <c r="OI188"/>
      <c r="OJ188"/>
      <c r="OK188"/>
      <c r="OL188"/>
      <c r="OM188"/>
      <c r="ON188"/>
      <c r="OO188"/>
      <c r="OP188"/>
      <c r="OQ188"/>
      <c r="OR188"/>
      <c r="OS188"/>
      <c r="OT188"/>
      <c r="OU188"/>
      <c r="OV188"/>
      <c r="OW188"/>
      <c r="OX188"/>
      <c r="OY188"/>
      <c r="OZ188"/>
      <c r="PA188"/>
      <c r="PB188"/>
      <c r="PC188"/>
      <c r="PD188"/>
      <c r="PE188"/>
      <c r="PF188"/>
      <c r="PG188"/>
      <c r="PH188"/>
      <c r="PI188"/>
      <c r="PJ188"/>
      <c r="PK188"/>
      <c r="PL188"/>
      <c r="PM188"/>
      <c r="PN188"/>
      <c r="PO188"/>
      <c r="PP188"/>
      <c r="PQ188"/>
      <c r="PR188"/>
      <c r="PS188"/>
      <c r="PT188"/>
      <c r="PU188"/>
      <c r="PV188"/>
      <c r="PW188"/>
      <c r="PX188"/>
      <c r="PY188"/>
      <c r="PZ188"/>
      <c r="QA188"/>
      <c r="QB188"/>
      <c r="QC188"/>
      <c r="QD188"/>
      <c r="QE188"/>
      <c r="QF188"/>
      <c r="QG188"/>
      <c r="QH188"/>
      <c r="QI188"/>
      <c r="QJ188"/>
      <c r="QK188"/>
      <c r="QL188"/>
      <c r="QM188"/>
      <c r="QN188"/>
      <c r="QO188"/>
      <c r="QP188"/>
      <c r="QQ188"/>
      <c r="QR188"/>
      <c r="QS188"/>
      <c r="QT188"/>
      <c r="QU188"/>
      <c r="QV188"/>
      <c r="QW188"/>
      <c r="QX188"/>
      <c r="QY188"/>
      <c r="QZ188"/>
      <c r="RA188"/>
      <c r="RB188"/>
      <c r="RC188"/>
      <c r="RD188"/>
      <c r="RE188"/>
      <c r="RF188"/>
      <c r="RG188"/>
      <c r="RH188"/>
      <c r="RI188"/>
      <c r="RJ188"/>
      <c r="RK188"/>
      <c r="RL188"/>
      <c r="RM188"/>
      <c r="RN188"/>
      <c r="RO188"/>
      <c r="RP188"/>
      <c r="RQ188"/>
      <c r="RR188"/>
      <c r="RS188"/>
      <c r="RT188"/>
      <c r="RU188"/>
      <c r="RV188"/>
      <c r="RW188"/>
      <c r="RX188"/>
      <c r="RY188"/>
      <c r="RZ188"/>
      <c r="SA188"/>
      <c r="SB188"/>
      <c r="SC188"/>
      <c r="SD188"/>
      <c r="SE188"/>
      <c r="SF188"/>
      <c r="SG188"/>
      <c r="SH188"/>
      <c r="SI188"/>
      <c r="SJ188"/>
      <c r="SK188"/>
      <c r="SL188"/>
      <c r="SM188"/>
      <c r="SN188"/>
      <c r="SO188"/>
      <c r="SP188"/>
      <c r="SQ188"/>
      <c r="SR188"/>
      <c r="SS188"/>
      <c r="ST188"/>
      <c r="SU188"/>
      <c r="SV188"/>
      <c r="SW188"/>
      <c r="SX188"/>
      <c r="SY188"/>
      <c r="SZ188"/>
      <c r="TA188"/>
      <c r="TB188"/>
      <c r="TC188"/>
      <c r="TD188"/>
      <c r="TE188"/>
      <c r="TF188"/>
      <c r="TG188"/>
      <c r="TH188"/>
      <c r="TI188"/>
      <c r="TJ188"/>
      <c r="TK188"/>
      <c r="TL188"/>
      <c r="TM188"/>
      <c r="TN188"/>
      <c r="TO188"/>
      <c r="TP188"/>
      <c r="TQ188"/>
      <c r="TR188"/>
      <c r="TS188"/>
      <c r="TT188"/>
      <c r="TU188"/>
      <c r="TV188"/>
      <c r="TW188"/>
      <c r="TX188"/>
      <c r="TY188"/>
      <c r="TZ188"/>
      <c r="UA188"/>
      <c r="UB188"/>
      <c r="UC188"/>
      <c r="UD188"/>
      <c r="UE188"/>
      <c r="UF188"/>
      <c r="UG188"/>
      <c r="UH188"/>
      <c r="UI188"/>
      <c r="UJ188"/>
      <c r="UK188"/>
      <c r="UL188"/>
      <c r="UM188"/>
      <c r="UN188"/>
      <c r="UO188"/>
      <c r="UP188"/>
      <c r="UQ188"/>
      <c r="UR188"/>
      <c r="US188"/>
      <c r="UT188"/>
      <c r="UU188"/>
      <c r="UV188"/>
      <c r="UW188"/>
      <c r="UX188"/>
      <c r="UY188"/>
      <c r="UZ188"/>
      <c r="VA188"/>
      <c r="VB188"/>
      <c r="VC188"/>
      <c r="VD188"/>
      <c r="VE188"/>
      <c r="VF188"/>
      <c r="VG188"/>
      <c r="VH188"/>
      <c r="VI188"/>
      <c r="VJ188"/>
      <c r="VK188"/>
      <c r="VL188"/>
      <c r="VM188"/>
      <c r="VN188"/>
      <c r="VO188"/>
      <c r="VP188"/>
      <c r="VQ188"/>
      <c r="VR188"/>
      <c r="VS188"/>
      <c r="VT188"/>
      <c r="VU188"/>
      <c r="VV188"/>
      <c r="VW188"/>
      <c r="VX188"/>
      <c r="VY188"/>
      <c r="VZ188"/>
      <c r="WA188"/>
      <c r="WB188"/>
      <c r="WC188"/>
      <c r="WD188"/>
      <c r="WE188"/>
      <c r="WF188"/>
      <c r="WG188"/>
      <c r="WH188"/>
      <c r="WI188"/>
      <c r="WJ188"/>
      <c r="WK188"/>
      <c r="WL188"/>
      <c r="WM188"/>
      <c r="WN188"/>
      <c r="WO188"/>
      <c r="WP188"/>
      <c r="WQ188"/>
      <c r="WR188"/>
      <c r="WS188"/>
      <c r="WT188"/>
      <c r="WU188"/>
      <c r="WV188"/>
      <c r="WW188"/>
      <c r="WX188"/>
      <c r="WY188"/>
      <c r="WZ188"/>
      <c r="XA188"/>
      <c r="XB188"/>
      <c r="XC188"/>
      <c r="XD188"/>
      <c r="XE188"/>
      <c r="XF188"/>
      <c r="XG188"/>
      <c r="XH188"/>
      <c r="XI188"/>
      <c r="XJ188"/>
      <c r="XK188"/>
      <c r="XL188"/>
      <c r="XM188"/>
      <c r="XN188"/>
      <c r="XO188"/>
      <c r="XP188"/>
      <c r="XQ188"/>
      <c r="XR188"/>
      <c r="XS188"/>
      <c r="XT188"/>
      <c r="XU188"/>
      <c r="XV188"/>
      <c r="XW188"/>
      <c r="XX188"/>
      <c r="XY188"/>
      <c r="XZ188"/>
      <c r="YA188"/>
      <c r="YB188"/>
      <c r="YC188"/>
      <c r="YD188"/>
      <c r="YE188"/>
      <c r="YF188"/>
      <c r="YG188"/>
      <c r="YH188"/>
      <c r="YI188"/>
      <c r="YJ188"/>
      <c r="YK188"/>
      <c r="YL188"/>
      <c r="YM188"/>
      <c r="YN188"/>
      <c r="YO188"/>
      <c r="YP188"/>
      <c r="YQ188"/>
      <c r="YR188"/>
      <c r="YS188"/>
      <c r="YT188"/>
      <c r="YU188"/>
      <c r="YV188"/>
      <c r="YW188"/>
      <c r="YX188"/>
      <c r="YY188"/>
      <c r="YZ188"/>
      <c r="ZA188"/>
      <c r="ZB188"/>
      <c r="ZC188"/>
      <c r="ZD188"/>
      <c r="ZE188"/>
      <c r="ZF188"/>
      <c r="ZG188"/>
      <c r="ZH188"/>
      <c r="ZI188"/>
      <c r="ZJ188"/>
      <c r="ZK188"/>
      <c r="ZL188"/>
      <c r="ZM188"/>
      <c r="ZN188"/>
      <c r="ZO188"/>
      <c r="ZP188"/>
      <c r="ZQ188"/>
      <c r="ZR188"/>
      <c r="ZS188"/>
      <c r="ZT188"/>
      <c r="ZU188"/>
      <c r="ZV188"/>
      <c r="ZW188"/>
      <c r="ZX188"/>
      <c r="ZY188"/>
      <c r="ZZ188"/>
      <c r="AAA188"/>
      <c r="AAB188"/>
      <c r="AAC188"/>
      <c r="AAD188"/>
      <c r="AAE188"/>
      <c r="AAF188"/>
      <c r="AAG188"/>
      <c r="AAH188"/>
      <c r="AAI188"/>
      <c r="AAJ188"/>
      <c r="AAK188"/>
      <c r="AAL188"/>
      <c r="AAM188"/>
      <c r="AAN188"/>
      <c r="AAO188"/>
      <c r="AAP188"/>
      <c r="AAQ188"/>
      <c r="AAR188"/>
      <c r="AAS188"/>
      <c r="AAT188"/>
      <c r="AAU188"/>
      <c r="AAV188"/>
      <c r="AAW188"/>
      <c r="AAX188"/>
      <c r="AAY188"/>
      <c r="AAZ188"/>
      <c r="ABA188"/>
      <c r="ABB188"/>
      <c r="ABC188"/>
      <c r="ABD188"/>
      <c r="ABE188"/>
      <c r="ABF188"/>
      <c r="ABG188"/>
      <c r="ABH188"/>
      <c r="ABI188"/>
      <c r="ABJ188"/>
      <c r="ABK188"/>
      <c r="ABL188"/>
      <c r="ABM188"/>
      <c r="ABN188"/>
      <c r="ABO188"/>
      <c r="ABP188"/>
      <c r="ABQ188"/>
      <c r="ABR188"/>
      <c r="ABS188"/>
      <c r="ABT188"/>
      <c r="ABU188"/>
      <c r="ABV188"/>
      <c r="ABW188"/>
      <c r="ABX188"/>
      <c r="ABY188"/>
      <c r="ABZ188"/>
      <c r="ACA188"/>
      <c r="ACB188"/>
      <c r="ACC188"/>
      <c r="ACD188"/>
      <c r="ACE188"/>
      <c r="ACF188"/>
      <c r="ACG188"/>
      <c r="ACH188"/>
      <c r="ACI188"/>
      <c r="ACJ188"/>
      <c r="ACK188"/>
      <c r="ACL188"/>
      <c r="ACM188"/>
      <c r="ACN188"/>
      <c r="ACO188"/>
      <c r="ACP188"/>
      <c r="ACQ188"/>
      <c r="ACR188"/>
      <c r="ACS188"/>
      <c r="ACT188"/>
      <c r="ACU188"/>
      <c r="ACV188"/>
      <c r="ACW188"/>
      <c r="ACX188"/>
      <c r="ACY188"/>
      <c r="ACZ188"/>
      <c r="ADA188"/>
      <c r="ADB188"/>
      <c r="ADC188"/>
      <c r="ADD188"/>
      <c r="ADE188"/>
      <c r="ADF188"/>
      <c r="ADG188"/>
      <c r="ADH188"/>
      <c r="ADI188"/>
      <c r="ADJ188"/>
      <c r="ADK188"/>
      <c r="ADL188"/>
      <c r="ADM188"/>
      <c r="ADN188"/>
      <c r="ADO188"/>
      <c r="ADP188"/>
      <c r="ADQ188"/>
      <c r="ADR188"/>
      <c r="ADS188"/>
      <c r="ADT188"/>
      <c r="ADU188"/>
      <c r="ADV188"/>
      <c r="ADW188"/>
      <c r="ADX188"/>
      <c r="ADY188"/>
      <c r="ADZ188"/>
      <c r="AEA188"/>
      <c r="AEB188"/>
      <c r="AEC188"/>
      <c r="AED188"/>
      <c r="AEE188"/>
      <c r="AEF188"/>
      <c r="AEG188"/>
      <c r="AEH188"/>
      <c r="AEI188"/>
      <c r="AEJ188"/>
      <c r="AEK188"/>
      <c r="AEL188"/>
      <c r="AEM188"/>
      <c r="AEN188"/>
      <c r="AEO188"/>
      <c r="AEP188"/>
      <c r="AEQ188"/>
      <c r="AER188"/>
      <c r="AES188"/>
      <c r="AET188"/>
      <c r="AEU188"/>
      <c r="AEV188"/>
      <c r="AEW188"/>
      <c r="AEX188"/>
      <c r="AEY188"/>
      <c r="AEZ188"/>
      <c r="AFA188"/>
      <c r="AFB188"/>
      <c r="AFC188"/>
      <c r="AFD188"/>
      <c r="AFE188"/>
      <c r="AFF188"/>
      <c r="AFG188"/>
      <c r="AFH188"/>
      <c r="AFI188"/>
      <c r="AFJ188"/>
      <c r="AFK188"/>
      <c r="AFL188"/>
      <c r="AFM188"/>
      <c r="AFN188"/>
      <c r="AFO188"/>
      <c r="AFP188"/>
      <c r="AFQ188"/>
      <c r="AFR188"/>
      <c r="AFS188"/>
      <c r="AFT188"/>
      <c r="AFU188"/>
      <c r="AFV188"/>
      <c r="AFW188"/>
      <c r="AFX188"/>
      <c r="AFY188"/>
      <c r="AFZ188"/>
      <c r="AGA188"/>
      <c r="AGB188"/>
      <c r="AGC188"/>
      <c r="AGD188"/>
      <c r="AGE188"/>
      <c r="AGF188"/>
      <c r="AGG188"/>
      <c r="AGH188"/>
      <c r="AGI188"/>
      <c r="AGJ188"/>
      <c r="AGK188"/>
      <c r="AGL188"/>
      <c r="AGM188"/>
      <c r="AGN188"/>
      <c r="AGO188"/>
      <c r="AGP188"/>
      <c r="AGQ188"/>
      <c r="AGR188"/>
      <c r="AGS188"/>
      <c r="AGT188"/>
      <c r="AGU188"/>
      <c r="AGV188"/>
      <c r="AGW188"/>
      <c r="AGX188"/>
      <c r="AGY188"/>
      <c r="AGZ188"/>
      <c r="AHA188"/>
      <c r="AHB188"/>
      <c r="AHC188"/>
      <c r="AHD188"/>
      <c r="AHE188"/>
      <c r="AHF188"/>
      <c r="AHG188"/>
      <c r="AHH188"/>
      <c r="AHI188"/>
      <c r="AHJ188"/>
      <c r="AHK188"/>
      <c r="AHL188"/>
      <c r="AHM188"/>
      <c r="AHN188"/>
      <c r="AHO188"/>
      <c r="AHP188"/>
      <c r="AHQ188"/>
      <c r="AHR188"/>
      <c r="AHS188"/>
      <c r="AHT188"/>
      <c r="AHU188"/>
      <c r="AHV188"/>
      <c r="AHW188"/>
      <c r="AHX188"/>
      <c r="AHY188"/>
      <c r="AHZ188"/>
      <c r="AIA188"/>
      <c r="AIB188"/>
      <c r="AIC188"/>
      <c r="AID188"/>
      <c r="AIE188"/>
      <c r="AIF188"/>
      <c r="AIG188"/>
      <c r="AIH188"/>
      <c r="AII188"/>
      <c r="AIJ188"/>
      <c r="AIK188"/>
      <c r="AIL188"/>
      <c r="AIM188"/>
      <c r="AIN188"/>
      <c r="AIO188"/>
      <c r="AIP188"/>
      <c r="AIQ188"/>
      <c r="AIR188"/>
      <c r="AIS188"/>
      <c r="AIT188"/>
      <c r="AIU188"/>
      <c r="AIV188"/>
      <c r="AIW188"/>
      <c r="AIX188"/>
      <c r="AIY188"/>
      <c r="AIZ188"/>
      <c r="AJA188"/>
      <c r="AJB188"/>
      <c r="AJC188"/>
      <c r="AJD188"/>
      <c r="AJE188"/>
      <c r="AJF188"/>
      <c r="AJG188"/>
      <c r="AJH188"/>
      <c r="AJI188"/>
      <c r="AJJ188"/>
      <c r="AJK188"/>
      <c r="AJL188"/>
      <c r="AJM188"/>
      <c r="AJN188"/>
      <c r="AJO188"/>
      <c r="AJP188"/>
      <c r="AJQ188"/>
      <c r="AJR188"/>
      <c r="AJS188"/>
      <c r="AJT188"/>
      <c r="AJU188"/>
      <c r="AJV188"/>
      <c r="AJW188"/>
      <c r="AJX188"/>
      <c r="AJY188"/>
      <c r="AJZ188"/>
      <c r="AKA188"/>
      <c r="AKB188"/>
      <c r="AKC188"/>
      <c r="AKD188"/>
      <c r="AKE188"/>
      <c r="AKF188"/>
      <c r="AKG188"/>
      <c r="AKH188"/>
      <c r="AKI188"/>
      <c r="AKJ188"/>
      <c r="AKK188"/>
      <c r="AKL188"/>
      <c r="AKM188"/>
      <c r="AKN188"/>
      <c r="AKO188"/>
      <c r="AKP188"/>
      <c r="AKQ188"/>
      <c r="AKR188"/>
      <c r="AKS188"/>
      <c r="AKT188"/>
      <c r="AKU188"/>
      <c r="AKV188"/>
      <c r="AKW188"/>
      <c r="AKX188"/>
      <c r="AKY188"/>
      <c r="AKZ188"/>
      <c r="ALA188"/>
      <c r="ALB188"/>
      <c r="ALC188"/>
      <c r="ALD188"/>
      <c r="ALE188"/>
      <c r="ALF188"/>
      <c r="ALG188"/>
      <c r="ALH188"/>
      <c r="ALI188"/>
      <c r="ALJ188"/>
      <c r="ALK188"/>
      <c r="ALL188"/>
      <c r="ALM188"/>
      <c r="ALN188"/>
      <c r="ALO188"/>
      <c r="ALP188"/>
      <c r="ALQ188"/>
    </row>
    <row r="189" spans="1:1005" s="80" customFormat="1" hidden="1" x14ac:dyDescent="0.25">
      <c r="A189" s="102" t="s">
        <v>151</v>
      </c>
      <c r="B189" s="102">
        <v>32787730056</v>
      </c>
      <c r="C189" s="102" t="s">
        <v>10</v>
      </c>
      <c r="D189" s="102"/>
      <c r="E189" s="102" t="s">
        <v>12</v>
      </c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  <c r="ABW189"/>
      <c r="ABX189"/>
      <c r="ABY189"/>
      <c r="ABZ189"/>
      <c r="ACA189"/>
      <c r="ACB189"/>
      <c r="ACC189"/>
      <c r="ACD189"/>
      <c r="ACE189"/>
      <c r="ACF189"/>
      <c r="ACG189"/>
      <c r="ACH189"/>
      <c r="ACI189"/>
      <c r="ACJ189"/>
      <c r="ACK189"/>
      <c r="ACL189"/>
      <c r="ACM189"/>
      <c r="ACN189"/>
      <c r="ACO189"/>
      <c r="ACP189"/>
      <c r="ACQ189"/>
      <c r="ACR189"/>
      <c r="ACS189"/>
      <c r="ACT189"/>
      <c r="ACU189"/>
      <c r="ACV189"/>
      <c r="ACW189"/>
      <c r="ACX189"/>
      <c r="ACY189"/>
      <c r="ACZ189"/>
      <c r="ADA189"/>
      <c r="ADB189"/>
      <c r="ADC189"/>
      <c r="ADD189"/>
      <c r="ADE189"/>
      <c r="ADF189"/>
      <c r="ADG189"/>
      <c r="ADH189"/>
      <c r="ADI189"/>
      <c r="ADJ189"/>
      <c r="ADK189"/>
      <c r="ADL189"/>
      <c r="ADM189"/>
      <c r="ADN189"/>
      <c r="ADO189"/>
      <c r="ADP189"/>
      <c r="ADQ189"/>
      <c r="ADR189"/>
      <c r="ADS189"/>
      <c r="ADT189"/>
      <c r="ADU189"/>
      <c r="ADV189"/>
      <c r="ADW189"/>
      <c r="ADX189"/>
      <c r="ADY189"/>
      <c r="ADZ189"/>
      <c r="AEA189"/>
      <c r="AEB189"/>
      <c r="AEC189"/>
      <c r="AED189"/>
      <c r="AEE189"/>
      <c r="AEF189"/>
      <c r="AEG189"/>
      <c r="AEH189"/>
      <c r="AEI189"/>
      <c r="AEJ189"/>
      <c r="AEK189"/>
      <c r="AEL189"/>
      <c r="AEM189"/>
      <c r="AEN189"/>
      <c r="AEO189"/>
      <c r="AEP189"/>
      <c r="AEQ189"/>
      <c r="AER189"/>
      <c r="AES189"/>
      <c r="AET189"/>
      <c r="AEU189"/>
      <c r="AEV189"/>
      <c r="AEW189"/>
      <c r="AEX189"/>
      <c r="AEY189"/>
      <c r="AEZ189"/>
      <c r="AFA189"/>
      <c r="AFB189"/>
      <c r="AFC189"/>
      <c r="AFD189"/>
      <c r="AFE189"/>
      <c r="AFF189"/>
      <c r="AFG189"/>
      <c r="AFH189"/>
      <c r="AFI189"/>
      <c r="AFJ189"/>
      <c r="AFK189"/>
      <c r="AFL189"/>
      <c r="AFM189"/>
      <c r="AFN189"/>
      <c r="AFO189"/>
      <c r="AFP189"/>
      <c r="AFQ189"/>
      <c r="AFR189"/>
      <c r="AFS189"/>
      <c r="AFT189"/>
      <c r="AFU189"/>
      <c r="AFV189"/>
      <c r="AFW189"/>
      <c r="AFX189"/>
      <c r="AFY189"/>
      <c r="AFZ189"/>
      <c r="AGA189"/>
      <c r="AGB189"/>
      <c r="AGC189"/>
      <c r="AGD189"/>
      <c r="AGE189"/>
      <c r="AGF189"/>
      <c r="AGG189"/>
      <c r="AGH189"/>
      <c r="AGI189"/>
      <c r="AGJ189"/>
      <c r="AGK189"/>
      <c r="AGL189"/>
      <c r="AGM189"/>
      <c r="AGN189"/>
      <c r="AGO189"/>
      <c r="AGP189"/>
      <c r="AGQ189"/>
      <c r="AGR189"/>
      <c r="AGS189"/>
      <c r="AGT189"/>
      <c r="AGU189"/>
      <c r="AGV189"/>
      <c r="AGW189"/>
      <c r="AGX189"/>
      <c r="AGY189"/>
      <c r="AGZ189"/>
      <c r="AHA189"/>
      <c r="AHB189"/>
      <c r="AHC189"/>
      <c r="AHD189"/>
      <c r="AHE189"/>
      <c r="AHF189"/>
      <c r="AHG189"/>
      <c r="AHH189"/>
      <c r="AHI189"/>
      <c r="AHJ189"/>
      <c r="AHK189"/>
      <c r="AHL189"/>
      <c r="AHM189"/>
      <c r="AHN189"/>
      <c r="AHO189"/>
      <c r="AHP189"/>
      <c r="AHQ189"/>
      <c r="AHR189"/>
      <c r="AHS189"/>
      <c r="AHT189"/>
      <c r="AHU189"/>
      <c r="AHV189"/>
      <c r="AHW189"/>
      <c r="AHX189"/>
      <c r="AHY189"/>
      <c r="AHZ189"/>
      <c r="AIA189"/>
      <c r="AIB189"/>
      <c r="AIC189"/>
      <c r="AID189"/>
      <c r="AIE189"/>
      <c r="AIF189"/>
      <c r="AIG189"/>
      <c r="AIH189"/>
      <c r="AII189"/>
      <c r="AIJ189"/>
      <c r="AIK189"/>
      <c r="AIL189"/>
      <c r="AIM189"/>
      <c r="AIN189"/>
      <c r="AIO189"/>
      <c r="AIP189"/>
      <c r="AIQ189"/>
      <c r="AIR189"/>
      <c r="AIS189"/>
      <c r="AIT189"/>
      <c r="AIU189"/>
      <c r="AIV189"/>
      <c r="AIW189"/>
      <c r="AIX189"/>
      <c r="AIY189"/>
      <c r="AIZ189"/>
      <c r="AJA189"/>
      <c r="AJB189"/>
      <c r="AJC189"/>
      <c r="AJD189"/>
      <c r="AJE189"/>
      <c r="AJF189"/>
      <c r="AJG189"/>
      <c r="AJH189"/>
      <c r="AJI189"/>
      <c r="AJJ189"/>
      <c r="AJK189"/>
      <c r="AJL189"/>
      <c r="AJM189"/>
      <c r="AJN189"/>
      <c r="AJO189"/>
      <c r="AJP189"/>
      <c r="AJQ189"/>
      <c r="AJR189"/>
      <c r="AJS189"/>
      <c r="AJT189"/>
      <c r="AJU189"/>
      <c r="AJV189"/>
      <c r="AJW189"/>
      <c r="AJX189"/>
      <c r="AJY189"/>
      <c r="AJZ189"/>
      <c r="AKA189"/>
      <c r="AKB189"/>
      <c r="AKC189"/>
      <c r="AKD189"/>
      <c r="AKE189"/>
      <c r="AKF189"/>
      <c r="AKG189"/>
      <c r="AKH189"/>
      <c r="AKI189"/>
      <c r="AKJ189"/>
      <c r="AKK189"/>
      <c r="AKL189"/>
      <c r="AKM189"/>
      <c r="AKN189"/>
      <c r="AKO189"/>
      <c r="AKP189"/>
      <c r="AKQ189"/>
      <c r="AKR189"/>
      <c r="AKS189"/>
      <c r="AKT189"/>
      <c r="AKU189"/>
      <c r="AKV189"/>
      <c r="AKW189"/>
      <c r="AKX189"/>
      <c r="AKY189"/>
      <c r="AKZ189"/>
      <c r="ALA189"/>
      <c r="ALB189"/>
      <c r="ALC189"/>
      <c r="ALD189"/>
      <c r="ALE189"/>
      <c r="ALF189"/>
      <c r="ALG189"/>
      <c r="ALH189"/>
      <c r="ALI189"/>
      <c r="ALJ189"/>
      <c r="ALK189"/>
      <c r="ALL189"/>
      <c r="ALM189"/>
      <c r="ALN189"/>
      <c r="ALO189"/>
      <c r="ALP189"/>
      <c r="ALQ189"/>
    </row>
    <row r="190" spans="1:1005" s="80" customFormat="1" ht="15.75" customHeight="1" x14ac:dyDescent="0.25">
      <c r="A190" s="102" t="s">
        <v>59</v>
      </c>
      <c r="B190" s="102">
        <v>32787730057</v>
      </c>
      <c r="C190" s="103" t="s">
        <v>10</v>
      </c>
      <c r="D190" s="107">
        <v>390</v>
      </c>
      <c r="E190" s="102" t="s">
        <v>22</v>
      </c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  <c r="XY190"/>
      <c r="XZ190"/>
      <c r="YA190"/>
      <c r="YB190"/>
      <c r="YC190"/>
      <c r="YD190"/>
      <c r="YE190"/>
      <c r="YF190"/>
      <c r="YG190"/>
      <c r="YH190"/>
      <c r="YI190"/>
      <c r="YJ190"/>
      <c r="YK190"/>
      <c r="YL190"/>
      <c r="YM190"/>
      <c r="YN190"/>
      <c r="YO190"/>
      <c r="YP190"/>
      <c r="YQ190"/>
      <c r="YR190"/>
      <c r="YS190"/>
      <c r="YT190"/>
      <c r="YU190"/>
      <c r="YV190"/>
      <c r="YW190"/>
      <c r="YX190"/>
      <c r="YY190"/>
      <c r="YZ190"/>
      <c r="ZA190"/>
      <c r="ZB190"/>
      <c r="ZC190"/>
      <c r="ZD190"/>
      <c r="ZE190"/>
      <c r="ZF190"/>
      <c r="ZG190"/>
      <c r="ZH190"/>
      <c r="ZI190"/>
      <c r="ZJ190"/>
      <c r="ZK190"/>
      <c r="ZL190"/>
      <c r="ZM190"/>
      <c r="ZN190"/>
      <c r="ZO190"/>
      <c r="ZP190"/>
      <c r="ZQ190"/>
      <c r="ZR190"/>
      <c r="ZS190"/>
      <c r="ZT190"/>
      <c r="ZU190"/>
      <c r="ZV190"/>
      <c r="ZW190"/>
      <c r="ZX190"/>
      <c r="ZY190"/>
      <c r="ZZ190"/>
      <c r="AAA190"/>
      <c r="AAB190"/>
      <c r="AAC190"/>
      <c r="AAD190"/>
      <c r="AAE190"/>
      <c r="AAF190"/>
      <c r="AAG190"/>
      <c r="AAH190"/>
      <c r="AAI190"/>
      <c r="AAJ190"/>
      <c r="AAK190"/>
      <c r="AAL190"/>
      <c r="AAM190"/>
      <c r="AAN190"/>
      <c r="AAO190"/>
      <c r="AAP190"/>
      <c r="AAQ190"/>
      <c r="AAR190"/>
      <c r="AAS190"/>
      <c r="AAT190"/>
      <c r="AAU190"/>
      <c r="AAV190"/>
      <c r="AAW190"/>
      <c r="AAX190"/>
      <c r="AAY190"/>
      <c r="AAZ190"/>
      <c r="ABA190"/>
      <c r="ABB190"/>
      <c r="ABC190"/>
      <c r="ABD190"/>
      <c r="ABE190"/>
      <c r="ABF190"/>
      <c r="ABG190"/>
      <c r="ABH190"/>
      <c r="ABI190"/>
      <c r="ABJ190"/>
      <c r="ABK190"/>
      <c r="ABL190"/>
      <c r="ABM190"/>
      <c r="ABN190"/>
      <c r="ABO190"/>
      <c r="ABP190"/>
      <c r="ABQ190"/>
      <c r="ABR190"/>
      <c r="ABS190"/>
      <c r="ABT190"/>
      <c r="ABU190"/>
      <c r="ABV190"/>
      <c r="ABW190"/>
      <c r="ABX190"/>
      <c r="ABY190"/>
      <c r="ABZ190"/>
      <c r="ACA190"/>
      <c r="ACB190"/>
      <c r="ACC190"/>
      <c r="ACD190"/>
      <c r="ACE190"/>
      <c r="ACF190"/>
      <c r="ACG190"/>
      <c r="ACH190"/>
      <c r="ACI190"/>
      <c r="ACJ190"/>
      <c r="ACK190"/>
      <c r="ACL190"/>
      <c r="ACM190"/>
      <c r="ACN190"/>
      <c r="ACO190"/>
      <c r="ACP190"/>
      <c r="ACQ190"/>
      <c r="ACR190"/>
      <c r="ACS190"/>
      <c r="ACT190"/>
      <c r="ACU190"/>
      <c r="ACV190"/>
      <c r="ACW190"/>
      <c r="ACX190"/>
      <c r="ACY190"/>
      <c r="ACZ190"/>
      <c r="ADA190"/>
      <c r="ADB190"/>
      <c r="ADC190"/>
      <c r="ADD190"/>
      <c r="ADE190"/>
      <c r="ADF190"/>
      <c r="ADG190"/>
      <c r="ADH190"/>
      <c r="ADI190"/>
      <c r="ADJ190"/>
      <c r="ADK190"/>
      <c r="ADL190"/>
      <c r="ADM190"/>
      <c r="ADN190"/>
      <c r="ADO190"/>
      <c r="ADP190"/>
      <c r="ADQ190"/>
      <c r="ADR190"/>
      <c r="ADS190"/>
      <c r="ADT190"/>
      <c r="ADU190"/>
      <c r="ADV190"/>
      <c r="ADW190"/>
      <c r="ADX190"/>
      <c r="ADY190"/>
      <c r="ADZ190"/>
      <c r="AEA190"/>
      <c r="AEB190"/>
      <c r="AEC190"/>
      <c r="AED190"/>
      <c r="AEE190"/>
      <c r="AEF190"/>
      <c r="AEG190"/>
      <c r="AEH190"/>
      <c r="AEI190"/>
      <c r="AEJ190"/>
      <c r="AEK190"/>
      <c r="AEL190"/>
      <c r="AEM190"/>
      <c r="AEN190"/>
      <c r="AEO190"/>
      <c r="AEP190"/>
      <c r="AEQ190"/>
      <c r="AER190"/>
      <c r="AES190"/>
      <c r="AET190"/>
      <c r="AEU190"/>
      <c r="AEV190"/>
      <c r="AEW190"/>
      <c r="AEX190"/>
      <c r="AEY190"/>
      <c r="AEZ190"/>
      <c r="AFA190"/>
      <c r="AFB190"/>
      <c r="AFC190"/>
      <c r="AFD190"/>
      <c r="AFE190"/>
      <c r="AFF190"/>
      <c r="AFG190"/>
      <c r="AFH190"/>
      <c r="AFI190"/>
      <c r="AFJ190"/>
      <c r="AFK190"/>
      <c r="AFL190"/>
      <c r="AFM190"/>
      <c r="AFN190"/>
      <c r="AFO190"/>
      <c r="AFP190"/>
      <c r="AFQ190"/>
      <c r="AFR190"/>
      <c r="AFS190"/>
      <c r="AFT190"/>
      <c r="AFU190"/>
      <c r="AFV190"/>
      <c r="AFW190"/>
      <c r="AFX190"/>
      <c r="AFY190"/>
      <c r="AFZ190"/>
      <c r="AGA190"/>
      <c r="AGB190"/>
      <c r="AGC190"/>
      <c r="AGD190"/>
      <c r="AGE190"/>
      <c r="AGF190"/>
      <c r="AGG190"/>
      <c r="AGH190"/>
      <c r="AGI190"/>
      <c r="AGJ190"/>
      <c r="AGK190"/>
      <c r="AGL190"/>
      <c r="AGM190"/>
      <c r="AGN190"/>
      <c r="AGO190"/>
      <c r="AGP190"/>
      <c r="AGQ190"/>
      <c r="AGR190"/>
      <c r="AGS190"/>
      <c r="AGT190"/>
      <c r="AGU190"/>
      <c r="AGV190"/>
      <c r="AGW190"/>
      <c r="AGX190"/>
      <c r="AGY190"/>
      <c r="AGZ190"/>
      <c r="AHA190"/>
      <c r="AHB190"/>
      <c r="AHC190"/>
      <c r="AHD190"/>
      <c r="AHE190"/>
      <c r="AHF190"/>
      <c r="AHG190"/>
      <c r="AHH190"/>
      <c r="AHI190"/>
      <c r="AHJ190"/>
      <c r="AHK190"/>
      <c r="AHL190"/>
      <c r="AHM190"/>
      <c r="AHN190"/>
      <c r="AHO190"/>
      <c r="AHP190"/>
      <c r="AHQ190"/>
      <c r="AHR190"/>
      <c r="AHS190"/>
      <c r="AHT190"/>
      <c r="AHU190"/>
      <c r="AHV190"/>
      <c r="AHW190"/>
      <c r="AHX190"/>
      <c r="AHY190"/>
      <c r="AHZ190"/>
      <c r="AIA190"/>
      <c r="AIB190"/>
      <c r="AIC190"/>
      <c r="AID190"/>
      <c r="AIE190"/>
      <c r="AIF190"/>
      <c r="AIG190"/>
      <c r="AIH190"/>
      <c r="AII190"/>
      <c r="AIJ190"/>
      <c r="AIK190"/>
      <c r="AIL190"/>
      <c r="AIM190"/>
      <c r="AIN190"/>
      <c r="AIO190"/>
      <c r="AIP190"/>
      <c r="AIQ190"/>
      <c r="AIR190"/>
      <c r="AIS190"/>
      <c r="AIT190"/>
      <c r="AIU190"/>
      <c r="AIV190"/>
      <c r="AIW190"/>
      <c r="AIX190"/>
      <c r="AIY190"/>
      <c r="AIZ190"/>
      <c r="AJA190"/>
      <c r="AJB190"/>
      <c r="AJC190"/>
      <c r="AJD190"/>
      <c r="AJE190"/>
      <c r="AJF190"/>
      <c r="AJG190"/>
      <c r="AJH190"/>
      <c r="AJI190"/>
      <c r="AJJ190"/>
      <c r="AJK190"/>
      <c r="AJL190"/>
      <c r="AJM190"/>
      <c r="AJN190"/>
      <c r="AJO190"/>
      <c r="AJP190"/>
      <c r="AJQ190"/>
      <c r="AJR190"/>
      <c r="AJS190"/>
      <c r="AJT190"/>
      <c r="AJU190"/>
      <c r="AJV190"/>
      <c r="AJW190"/>
      <c r="AJX190"/>
      <c r="AJY190"/>
      <c r="AJZ190"/>
      <c r="AKA190"/>
      <c r="AKB190"/>
      <c r="AKC190"/>
      <c r="AKD190"/>
      <c r="AKE190"/>
      <c r="AKF190"/>
      <c r="AKG190"/>
      <c r="AKH190"/>
      <c r="AKI190"/>
      <c r="AKJ190"/>
      <c r="AKK190"/>
      <c r="AKL190"/>
      <c r="AKM190"/>
      <c r="AKN190"/>
      <c r="AKO190"/>
      <c r="AKP190"/>
      <c r="AKQ190"/>
      <c r="AKR190"/>
      <c r="AKS190"/>
      <c r="AKT190"/>
      <c r="AKU190"/>
      <c r="AKV190"/>
      <c r="AKW190"/>
      <c r="AKX190"/>
      <c r="AKY190"/>
      <c r="AKZ190"/>
      <c r="ALA190"/>
      <c r="ALB190"/>
      <c r="ALC190"/>
      <c r="ALD190"/>
      <c r="ALE190"/>
      <c r="ALF190"/>
      <c r="ALG190"/>
      <c r="ALH190"/>
      <c r="ALI190"/>
      <c r="ALJ190"/>
      <c r="ALK190"/>
      <c r="ALL190"/>
      <c r="ALM190"/>
      <c r="ALN190"/>
      <c r="ALO190"/>
      <c r="ALP190"/>
      <c r="ALQ190"/>
    </row>
    <row r="191" spans="1:1005" s="80" customFormat="1" ht="30" x14ac:dyDescent="0.25">
      <c r="A191" s="30" t="s">
        <v>97</v>
      </c>
      <c r="B191" s="30"/>
      <c r="C191" s="13"/>
      <c r="D191" s="108">
        <f>137.8+D190</f>
        <v>527.79999999999995</v>
      </c>
      <c r="E191" s="30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  <c r="ABW191"/>
      <c r="ABX191"/>
      <c r="ABY191"/>
      <c r="ABZ191"/>
      <c r="ACA191"/>
      <c r="ACB191"/>
      <c r="ACC191"/>
      <c r="ACD191"/>
      <c r="ACE191"/>
      <c r="ACF191"/>
      <c r="ACG191"/>
      <c r="ACH191"/>
      <c r="ACI191"/>
      <c r="ACJ191"/>
      <c r="ACK191"/>
      <c r="ACL191"/>
      <c r="ACM191"/>
      <c r="ACN191"/>
      <c r="ACO191"/>
      <c r="ACP191"/>
      <c r="ACQ191"/>
      <c r="ACR191"/>
      <c r="ACS191"/>
      <c r="ACT191"/>
      <c r="ACU191"/>
      <c r="ACV191"/>
      <c r="ACW191"/>
      <c r="ACX191"/>
      <c r="ACY191"/>
      <c r="ACZ191"/>
      <c r="ADA191"/>
      <c r="ADB191"/>
      <c r="ADC191"/>
      <c r="ADD191"/>
      <c r="ADE191"/>
      <c r="ADF191"/>
      <c r="ADG191"/>
      <c r="ADH191"/>
      <c r="ADI191"/>
      <c r="ADJ191"/>
      <c r="ADK191"/>
      <c r="ADL191"/>
      <c r="ADM191"/>
      <c r="ADN191"/>
      <c r="ADO191"/>
      <c r="ADP191"/>
      <c r="ADQ191"/>
      <c r="ADR191"/>
      <c r="ADS191"/>
      <c r="ADT191"/>
      <c r="ADU191"/>
      <c r="ADV191"/>
      <c r="ADW191"/>
      <c r="ADX191"/>
      <c r="ADY191"/>
      <c r="ADZ191"/>
      <c r="AEA191"/>
      <c r="AEB191"/>
      <c r="AEC191"/>
      <c r="AED191"/>
      <c r="AEE191"/>
      <c r="AEF191"/>
      <c r="AEG191"/>
      <c r="AEH191"/>
      <c r="AEI191"/>
      <c r="AEJ191"/>
      <c r="AEK191"/>
      <c r="AEL191"/>
      <c r="AEM191"/>
      <c r="AEN191"/>
      <c r="AEO191"/>
      <c r="AEP191"/>
      <c r="AEQ191"/>
      <c r="AER191"/>
      <c r="AES191"/>
      <c r="AET191"/>
      <c r="AEU191"/>
      <c r="AEV191"/>
      <c r="AEW191"/>
      <c r="AEX191"/>
      <c r="AEY191"/>
      <c r="AEZ191"/>
      <c r="AFA191"/>
      <c r="AFB191"/>
      <c r="AFC191"/>
      <c r="AFD191"/>
      <c r="AFE191"/>
      <c r="AFF191"/>
      <c r="AFG191"/>
      <c r="AFH191"/>
      <c r="AFI191"/>
      <c r="AFJ191"/>
      <c r="AFK191"/>
      <c r="AFL191"/>
      <c r="AFM191"/>
      <c r="AFN191"/>
      <c r="AFO191"/>
      <c r="AFP191"/>
      <c r="AFQ191"/>
      <c r="AFR191"/>
      <c r="AFS191"/>
      <c r="AFT191"/>
      <c r="AFU191"/>
      <c r="AFV191"/>
      <c r="AFW191"/>
      <c r="AFX191"/>
      <c r="AFY191"/>
      <c r="AFZ191"/>
      <c r="AGA191"/>
      <c r="AGB191"/>
      <c r="AGC191"/>
      <c r="AGD191"/>
      <c r="AGE191"/>
      <c r="AGF191"/>
      <c r="AGG191"/>
      <c r="AGH191"/>
      <c r="AGI191"/>
      <c r="AGJ191"/>
      <c r="AGK191"/>
      <c r="AGL191"/>
      <c r="AGM191"/>
      <c r="AGN191"/>
      <c r="AGO191"/>
      <c r="AGP191"/>
      <c r="AGQ191"/>
      <c r="AGR191"/>
      <c r="AGS191"/>
      <c r="AGT191"/>
      <c r="AGU191"/>
      <c r="AGV191"/>
      <c r="AGW191"/>
      <c r="AGX191"/>
      <c r="AGY191"/>
      <c r="AGZ191"/>
      <c r="AHA191"/>
      <c r="AHB191"/>
      <c r="AHC191"/>
      <c r="AHD191"/>
      <c r="AHE191"/>
      <c r="AHF191"/>
      <c r="AHG191"/>
      <c r="AHH191"/>
      <c r="AHI191"/>
      <c r="AHJ191"/>
      <c r="AHK191"/>
      <c r="AHL191"/>
      <c r="AHM191"/>
      <c r="AHN191"/>
      <c r="AHO191"/>
      <c r="AHP191"/>
      <c r="AHQ191"/>
      <c r="AHR191"/>
      <c r="AHS191"/>
      <c r="AHT191"/>
      <c r="AHU191"/>
      <c r="AHV191"/>
      <c r="AHW191"/>
      <c r="AHX191"/>
      <c r="AHY191"/>
      <c r="AHZ191"/>
      <c r="AIA191"/>
      <c r="AIB191"/>
      <c r="AIC191"/>
      <c r="AID191"/>
      <c r="AIE191"/>
      <c r="AIF191"/>
      <c r="AIG191"/>
      <c r="AIH191"/>
      <c r="AII191"/>
      <c r="AIJ191"/>
      <c r="AIK191"/>
      <c r="AIL191"/>
      <c r="AIM191"/>
      <c r="AIN191"/>
      <c r="AIO191"/>
      <c r="AIP191"/>
      <c r="AIQ191"/>
      <c r="AIR191"/>
      <c r="AIS191"/>
      <c r="AIT191"/>
      <c r="AIU191"/>
      <c r="AIV191"/>
      <c r="AIW191"/>
      <c r="AIX191"/>
      <c r="AIY191"/>
      <c r="AIZ191"/>
      <c r="AJA191"/>
      <c r="AJB191"/>
      <c r="AJC191"/>
      <c r="AJD191"/>
      <c r="AJE191"/>
      <c r="AJF191"/>
      <c r="AJG191"/>
      <c r="AJH191"/>
      <c r="AJI191"/>
      <c r="AJJ191"/>
      <c r="AJK191"/>
      <c r="AJL191"/>
      <c r="AJM191"/>
      <c r="AJN191"/>
      <c r="AJO191"/>
      <c r="AJP191"/>
      <c r="AJQ191"/>
      <c r="AJR191"/>
      <c r="AJS191"/>
      <c r="AJT191"/>
      <c r="AJU191"/>
      <c r="AJV191"/>
      <c r="AJW191"/>
      <c r="AJX191"/>
      <c r="AJY191"/>
      <c r="AJZ191"/>
      <c r="AKA191"/>
      <c r="AKB191"/>
      <c r="AKC191"/>
      <c r="AKD191"/>
      <c r="AKE191"/>
      <c r="AKF191"/>
      <c r="AKG191"/>
      <c r="AKH191"/>
      <c r="AKI191"/>
      <c r="AKJ191"/>
      <c r="AKK191"/>
      <c r="AKL191"/>
      <c r="AKM191"/>
      <c r="AKN191"/>
      <c r="AKO191"/>
      <c r="AKP191"/>
      <c r="AKQ191"/>
      <c r="AKR191"/>
      <c r="AKS191"/>
      <c r="AKT191"/>
      <c r="AKU191"/>
      <c r="AKV191"/>
      <c r="AKW191"/>
      <c r="AKX191"/>
      <c r="AKY191"/>
      <c r="AKZ191"/>
      <c r="ALA191"/>
      <c r="ALB191"/>
      <c r="ALC191"/>
      <c r="ALD191"/>
      <c r="ALE191"/>
      <c r="ALF191"/>
      <c r="ALG191"/>
      <c r="ALH191"/>
      <c r="ALI191"/>
      <c r="ALJ191"/>
      <c r="ALK191"/>
      <c r="ALL191"/>
      <c r="ALM191"/>
      <c r="ALN191"/>
      <c r="ALO191"/>
      <c r="ALP191"/>
      <c r="ALQ191"/>
    </row>
    <row r="192" spans="1:1005" s="80" customFormat="1" hidden="1" x14ac:dyDescent="0.25">
      <c r="A192" s="30" t="s">
        <v>173</v>
      </c>
      <c r="B192" s="13" t="s">
        <v>175</v>
      </c>
      <c r="C192" s="14" t="s">
        <v>10</v>
      </c>
      <c r="D192" s="101"/>
      <c r="E192" s="10" t="s">
        <v>22</v>
      </c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  <c r="ABV192"/>
      <c r="ABW192"/>
      <c r="ABX192"/>
      <c r="ABY192"/>
      <c r="ABZ192"/>
      <c r="ACA192"/>
      <c r="ACB192"/>
      <c r="ACC192"/>
      <c r="ACD192"/>
      <c r="ACE192"/>
      <c r="ACF192"/>
      <c r="ACG192"/>
      <c r="ACH192"/>
      <c r="ACI192"/>
      <c r="ACJ192"/>
      <c r="ACK192"/>
      <c r="ACL192"/>
      <c r="ACM192"/>
      <c r="ACN192"/>
      <c r="ACO192"/>
      <c r="ACP192"/>
      <c r="ACQ192"/>
      <c r="ACR192"/>
      <c r="ACS192"/>
      <c r="ACT192"/>
      <c r="ACU192"/>
      <c r="ACV192"/>
      <c r="ACW192"/>
      <c r="ACX192"/>
      <c r="ACY192"/>
      <c r="ACZ192"/>
      <c r="ADA192"/>
      <c r="ADB192"/>
      <c r="ADC192"/>
      <c r="ADD192"/>
      <c r="ADE192"/>
      <c r="ADF192"/>
      <c r="ADG192"/>
      <c r="ADH192"/>
      <c r="ADI192"/>
      <c r="ADJ192"/>
      <c r="ADK192"/>
      <c r="ADL192"/>
      <c r="ADM192"/>
      <c r="ADN192"/>
      <c r="ADO192"/>
      <c r="ADP192"/>
      <c r="ADQ192"/>
      <c r="ADR192"/>
      <c r="ADS192"/>
      <c r="ADT192"/>
      <c r="ADU192"/>
      <c r="ADV192"/>
      <c r="ADW192"/>
      <c r="ADX192"/>
      <c r="ADY192"/>
      <c r="ADZ192"/>
      <c r="AEA192"/>
      <c r="AEB192"/>
      <c r="AEC192"/>
      <c r="AED192"/>
      <c r="AEE192"/>
      <c r="AEF192"/>
      <c r="AEG192"/>
      <c r="AEH192"/>
      <c r="AEI192"/>
      <c r="AEJ192"/>
      <c r="AEK192"/>
      <c r="AEL192"/>
      <c r="AEM192"/>
      <c r="AEN192"/>
      <c r="AEO192"/>
      <c r="AEP192"/>
      <c r="AEQ192"/>
      <c r="AER192"/>
      <c r="AES192"/>
      <c r="AET192"/>
      <c r="AEU192"/>
      <c r="AEV192"/>
      <c r="AEW192"/>
      <c r="AEX192"/>
      <c r="AEY192"/>
      <c r="AEZ192"/>
      <c r="AFA192"/>
      <c r="AFB192"/>
      <c r="AFC192"/>
      <c r="AFD192"/>
      <c r="AFE192"/>
      <c r="AFF192"/>
      <c r="AFG192"/>
      <c r="AFH192"/>
      <c r="AFI192"/>
      <c r="AFJ192"/>
      <c r="AFK192"/>
      <c r="AFL192"/>
      <c r="AFM192"/>
      <c r="AFN192"/>
      <c r="AFO192"/>
      <c r="AFP192"/>
      <c r="AFQ192"/>
      <c r="AFR192"/>
      <c r="AFS192"/>
      <c r="AFT192"/>
      <c r="AFU192"/>
      <c r="AFV192"/>
      <c r="AFW192"/>
      <c r="AFX192"/>
      <c r="AFY192"/>
      <c r="AFZ192"/>
      <c r="AGA192"/>
      <c r="AGB192"/>
      <c r="AGC192"/>
      <c r="AGD192"/>
      <c r="AGE192"/>
      <c r="AGF192"/>
      <c r="AGG192"/>
      <c r="AGH192"/>
      <c r="AGI192"/>
      <c r="AGJ192"/>
      <c r="AGK192"/>
      <c r="AGL192"/>
      <c r="AGM192"/>
      <c r="AGN192"/>
      <c r="AGO192"/>
      <c r="AGP192"/>
      <c r="AGQ192"/>
      <c r="AGR192"/>
      <c r="AGS192"/>
      <c r="AGT192"/>
      <c r="AGU192"/>
      <c r="AGV192"/>
      <c r="AGW192"/>
      <c r="AGX192"/>
      <c r="AGY192"/>
      <c r="AGZ192"/>
      <c r="AHA192"/>
      <c r="AHB192"/>
      <c r="AHC192"/>
      <c r="AHD192"/>
      <c r="AHE192"/>
      <c r="AHF192"/>
      <c r="AHG192"/>
      <c r="AHH192"/>
      <c r="AHI192"/>
      <c r="AHJ192"/>
      <c r="AHK192"/>
      <c r="AHL192"/>
      <c r="AHM192"/>
      <c r="AHN192"/>
      <c r="AHO192"/>
      <c r="AHP192"/>
      <c r="AHQ192"/>
      <c r="AHR192"/>
      <c r="AHS192"/>
      <c r="AHT192"/>
      <c r="AHU192"/>
      <c r="AHV192"/>
      <c r="AHW192"/>
      <c r="AHX192"/>
      <c r="AHY192"/>
      <c r="AHZ192"/>
      <c r="AIA192"/>
      <c r="AIB192"/>
      <c r="AIC192"/>
      <c r="AID192"/>
      <c r="AIE192"/>
      <c r="AIF192"/>
      <c r="AIG192"/>
      <c r="AIH192"/>
      <c r="AII192"/>
      <c r="AIJ192"/>
      <c r="AIK192"/>
      <c r="AIL192"/>
      <c r="AIM192"/>
      <c r="AIN192"/>
      <c r="AIO192"/>
      <c r="AIP192"/>
      <c r="AIQ192"/>
      <c r="AIR192"/>
      <c r="AIS192"/>
      <c r="AIT192"/>
      <c r="AIU192"/>
      <c r="AIV192"/>
      <c r="AIW192"/>
      <c r="AIX192"/>
      <c r="AIY192"/>
      <c r="AIZ192"/>
      <c r="AJA192"/>
      <c r="AJB192"/>
      <c r="AJC192"/>
      <c r="AJD192"/>
      <c r="AJE192"/>
      <c r="AJF192"/>
      <c r="AJG192"/>
      <c r="AJH192"/>
      <c r="AJI192"/>
      <c r="AJJ192"/>
      <c r="AJK192"/>
      <c r="AJL192"/>
      <c r="AJM192"/>
      <c r="AJN192"/>
      <c r="AJO192"/>
      <c r="AJP192"/>
      <c r="AJQ192"/>
      <c r="AJR192"/>
      <c r="AJS192"/>
      <c r="AJT192"/>
      <c r="AJU192"/>
      <c r="AJV192"/>
      <c r="AJW192"/>
      <c r="AJX192"/>
      <c r="AJY192"/>
      <c r="AJZ192"/>
      <c r="AKA192"/>
      <c r="AKB192"/>
      <c r="AKC192"/>
      <c r="AKD192"/>
      <c r="AKE192"/>
      <c r="AKF192"/>
      <c r="AKG192"/>
      <c r="AKH192"/>
      <c r="AKI192"/>
      <c r="AKJ192"/>
      <c r="AKK192"/>
      <c r="AKL192"/>
      <c r="AKM192"/>
      <c r="AKN192"/>
      <c r="AKO192"/>
      <c r="AKP192"/>
      <c r="AKQ192"/>
      <c r="AKR192"/>
      <c r="AKS192"/>
      <c r="AKT192"/>
      <c r="AKU192"/>
      <c r="AKV192"/>
      <c r="AKW192"/>
      <c r="AKX192"/>
      <c r="AKY192"/>
      <c r="AKZ192"/>
      <c r="ALA192"/>
      <c r="ALB192"/>
      <c r="ALC192"/>
      <c r="ALD192"/>
      <c r="ALE192"/>
      <c r="ALF192"/>
      <c r="ALG192"/>
      <c r="ALH192"/>
      <c r="ALI192"/>
      <c r="ALJ192"/>
      <c r="ALK192"/>
      <c r="ALL192"/>
      <c r="ALM192"/>
      <c r="ALN192"/>
      <c r="ALO192"/>
      <c r="ALP192"/>
      <c r="ALQ192"/>
    </row>
    <row r="193" spans="1:1005" s="80" customFormat="1" ht="30" hidden="1" x14ac:dyDescent="0.25">
      <c r="A193" s="30" t="s">
        <v>116</v>
      </c>
      <c r="B193" s="13" t="s">
        <v>120</v>
      </c>
      <c r="C193" s="14" t="s">
        <v>117</v>
      </c>
      <c r="D193" s="101"/>
      <c r="E193" s="10" t="s">
        <v>22</v>
      </c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  <c r="ACC193"/>
      <c r="ACD193"/>
      <c r="ACE193"/>
      <c r="ACF193"/>
      <c r="ACG193"/>
      <c r="ACH193"/>
      <c r="ACI193"/>
      <c r="ACJ193"/>
      <c r="ACK193"/>
      <c r="ACL193"/>
      <c r="ACM193"/>
      <c r="ACN193"/>
      <c r="ACO193"/>
      <c r="ACP193"/>
      <c r="ACQ193"/>
      <c r="ACR193"/>
      <c r="ACS193"/>
      <c r="ACT193"/>
      <c r="ACU193"/>
      <c r="ACV193"/>
      <c r="ACW193"/>
      <c r="ACX193"/>
      <c r="ACY193"/>
      <c r="ACZ193"/>
      <c r="ADA193"/>
      <c r="ADB193"/>
      <c r="ADC193"/>
      <c r="ADD193"/>
      <c r="ADE193"/>
      <c r="ADF193"/>
      <c r="ADG193"/>
      <c r="ADH193"/>
      <c r="ADI193"/>
      <c r="ADJ193"/>
      <c r="ADK193"/>
      <c r="ADL193"/>
      <c r="ADM193"/>
      <c r="ADN193"/>
      <c r="ADO193"/>
      <c r="ADP193"/>
      <c r="ADQ193"/>
      <c r="ADR193"/>
      <c r="ADS193"/>
      <c r="ADT193"/>
      <c r="ADU193"/>
      <c r="ADV193"/>
      <c r="ADW193"/>
      <c r="ADX193"/>
      <c r="ADY193"/>
      <c r="ADZ193"/>
      <c r="AEA193"/>
      <c r="AEB193"/>
      <c r="AEC193"/>
      <c r="AED193"/>
      <c r="AEE193"/>
      <c r="AEF193"/>
      <c r="AEG193"/>
      <c r="AEH193"/>
      <c r="AEI193"/>
      <c r="AEJ193"/>
      <c r="AEK193"/>
      <c r="AEL193"/>
      <c r="AEM193"/>
      <c r="AEN193"/>
      <c r="AEO193"/>
      <c r="AEP193"/>
      <c r="AEQ193"/>
      <c r="AER193"/>
      <c r="AES193"/>
      <c r="AET193"/>
      <c r="AEU193"/>
      <c r="AEV193"/>
      <c r="AEW193"/>
      <c r="AEX193"/>
      <c r="AEY193"/>
      <c r="AEZ193"/>
      <c r="AFA193"/>
      <c r="AFB193"/>
      <c r="AFC193"/>
      <c r="AFD193"/>
      <c r="AFE193"/>
      <c r="AFF193"/>
      <c r="AFG193"/>
      <c r="AFH193"/>
      <c r="AFI193"/>
      <c r="AFJ193"/>
      <c r="AFK193"/>
      <c r="AFL193"/>
      <c r="AFM193"/>
      <c r="AFN193"/>
      <c r="AFO193"/>
      <c r="AFP193"/>
      <c r="AFQ193"/>
      <c r="AFR193"/>
      <c r="AFS193"/>
      <c r="AFT193"/>
      <c r="AFU193"/>
      <c r="AFV193"/>
      <c r="AFW193"/>
      <c r="AFX193"/>
      <c r="AFY193"/>
      <c r="AFZ193"/>
      <c r="AGA193"/>
      <c r="AGB193"/>
      <c r="AGC193"/>
      <c r="AGD193"/>
      <c r="AGE193"/>
      <c r="AGF193"/>
      <c r="AGG193"/>
      <c r="AGH193"/>
      <c r="AGI193"/>
      <c r="AGJ193"/>
      <c r="AGK193"/>
      <c r="AGL193"/>
      <c r="AGM193"/>
      <c r="AGN193"/>
      <c r="AGO193"/>
      <c r="AGP193"/>
      <c r="AGQ193"/>
      <c r="AGR193"/>
      <c r="AGS193"/>
      <c r="AGT193"/>
      <c r="AGU193"/>
      <c r="AGV193"/>
      <c r="AGW193"/>
      <c r="AGX193"/>
      <c r="AGY193"/>
      <c r="AGZ193"/>
      <c r="AHA193"/>
      <c r="AHB193"/>
      <c r="AHC193"/>
      <c r="AHD193"/>
      <c r="AHE193"/>
      <c r="AHF193"/>
      <c r="AHG193"/>
      <c r="AHH193"/>
      <c r="AHI193"/>
      <c r="AHJ193"/>
      <c r="AHK193"/>
      <c r="AHL193"/>
      <c r="AHM193"/>
      <c r="AHN193"/>
      <c r="AHO193"/>
      <c r="AHP193"/>
      <c r="AHQ193"/>
      <c r="AHR193"/>
      <c r="AHS193"/>
      <c r="AHT193"/>
      <c r="AHU193"/>
      <c r="AHV193"/>
      <c r="AHW193"/>
      <c r="AHX193"/>
      <c r="AHY193"/>
      <c r="AHZ193"/>
      <c r="AIA193"/>
      <c r="AIB193"/>
      <c r="AIC193"/>
      <c r="AID193"/>
      <c r="AIE193"/>
      <c r="AIF193"/>
      <c r="AIG193"/>
      <c r="AIH193"/>
      <c r="AII193"/>
      <c r="AIJ193"/>
      <c r="AIK193"/>
      <c r="AIL193"/>
      <c r="AIM193"/>
      <c r="AIN193"/>
      <c r="AIO193"/>
      <c r="AIP193"/>
      <c r="AIQ193"/>
      <c r="AIR193"/>
      <c r="AIS193"/>
      <c r="AIT193"/>
      <c r="AIU193"/>
      <c r="AIV193"/>
      <c r="AIW193"/>
      <c r="AIX193"/>
      <c r="AIY193"/>
      <c r="AIZ193"/>
      <c r="AJA193"/>
      <c r="AJB193"/>
      <c r="AJC193"/>
      <c r="AJD193"/>
      <c r="AJE193"/>
      <c r="AJF193"/>
      <c r="AJG193"/>
      <c r="AJH193"/>
      <c r="AJI193"/>
      <c r="AJJ193"/>
      <c r="AJK193"/>
      <c r="AJL193"/>
      <c r="AJM193"/>
      <c r="AJN193"/>
      <c r="AJO193"/>
      <c r="AJP193"/>
      <c r="AJQ193"/>
      <c r="AJR193"/>
      <c r="AJS193"/>
      <c r="AJT193"/>
      <c r="AJU193"/>
      <c r="AJV193"/>
      <c r="AJW193"/>
      <c r="AJX193"/>
      <c r="AJY193"/>
      <c r="AJZ193"/>
      <c r="AKA193"/>
      <c r="AKB193"/>
      <c r="AKC193"/>
      <c r="AKD193"/>
      <c r="AKE193"/>
      <c r="AKF193"/>
      <c r="AKG193"/>
      <c r="AKH193"/>
      <c r="AKI193"/>
      <c r="AKJ193"/>
      <c r="AKK193"/>
      <c r="AKL193"/>
      <c r="AKM193"/>
      <c r="AKN193"/>
      <c r="AKO193"/>
      <c r="AKP193"/>
      <c r="AKQ193"/>
      <c r="AKR193"/>
      <c r="AKS193"/>
      <c r="AKT193"/>
      <c r="AKU193"/>
      <c r="AKV193"/>
      <c r="AKW193"/>
      <c r="AKX193"/>
      <c r="AKY193"/>
      <c r="AKZ193"/>
      <c r="ALA193"/>
      <c r="ALB193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</row>
    <row r="194" spans="1:1005" s="80" customFormat="1" x14ac:dyDescent="0.25">
      <c r="A194" s="30" t="s">
        <v>76</v>
      </c>
      <c r="B194" s="13">
        <v>92985184144</v>
      </c>
      <c r="C194" s="14" t="s">
        <v>10</v>
      </c>
      <c r="D194" s="56">
        <v>96</v>
      </c>
      <c r="E194" s="10" t="s">
        <v>22</v>
      </c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  <c r="ABV194"/>
      <c r="ABW194"/>
      <c r="ABX194"/>
      <c r="ABY194"/>
      <c r="ABZ194"/>
      <c r="ACA194"/>
      <c r="ACB194"/>
      <c r="ACC194"/>
      <c r="ACD194"/>
      <c r="ACE194"/>
      <c r="ACF194"/>
      <c r="ACG194"/>
      <c r="ACH194"/>
      <c r="ACI194"/>
      <c r="ACJ194"/>
      <c r="ACK194"/>
      <c r="ACL194"/>
      <c r="ACM194"/>
      <c r="ACN194"/>
      <c r="ACO194"/>
      <c r="ACP194"/>
      <c r="ACQ194"/>
      <c r="ACR194"/>
      <c r="ACS194"/>
      <c r="ACT194"/>
      <c r="ACU194"/>
      <c r="ACV194"/>
      <c r="ACW194"/>
      <c r="ACX194"/>
      <c r="ACY194"/>
      <c r="ACZ194"/>
      <c r="ADA194"/>
      <c r="ADB194"/>
      <c r="ADC194"/>
      <c r="ADD194"/>
      <c r="ADE194"/>
      <c r="ADF194"/>
      <c r="ADG194"/>
      <c r="ADH194"/>
      <c r="ADI194"/>
      <c r="ADJ194"/>
      <c r="ADK194"/>
      <c r="ADL194"/>
      <c r="ADM194"/>
      <c r="ADN194"/>
      <c r="ADO194"/>
      <c r="ADP194"/>
      <c r="ADQ194"/>
      <c r="ADR194"/>
      <c r="ADS194"/>
      <c r="ADT194"/>
      <c r="ADU194"/>
      <c r="ADV194"/>
      <c r="ADW194"/>
      <c r="ADX194"/>
      <c r="ADY194"/>
      <c r="ADZ194"/>
      <c r="AEA194"/>
      <c r="AEB194"/>
      <c r="AEC194"/>
      <c r="AED194"/>
      <c r="AEE194"/>
      <c r="AEF194"/>
      <c r="AEG194"/>
      <c r="AEH194"/>
      <c r="AEI194"/>
      <c r="AEJ194"/>
      <c r="AEK194"/>
      <c r="AEL194"/>
      <c r="AEM194"/>
      <c r="AEN194"/>
      <c r="AEO194"/>
      <c r="AEP194"/>
      <c r="AEQ194"/>
      <c r="AER194"/>
      <c r="AES194"/>
      <c r="AET194"/>
      <c r="AEU194"/>
      <c r="AEV194"/>
      <c r="AEW194"/>
      <c r="AEX194"/>
      <c r="AEY194"/>
      <c r="AEZ194"/>
      <c r="AFA194"/>
      <c r="AFB194"/>
      <c r="AFC194"/>
      <c r="AFD194"/>
      <c r="AFE194"/>
      <c r="AFF194"/>
      <c r="AFG194"/>
      <c r="AFH194"/>
      <c r="AFI194"/>
      <c r="AFJ194"/>
      <c r="AFK194"/>
      <c r="AFL194"/>
      <c r="AFM194"/>
      <c r="AFN194"/>
      <c r="AFO194"/>
      <c r="AFP194"/>
      <c r="AFQ194"/>
      <c r="AFR194"/>
      <c r="AFS194"/>
      <c r="AFT194"/>
      <c r="AFU194"/>
      <c r="AFV194"/>
      <c r="AFW194"/>
      <c r="AFX194"/>
      <c r="AFY194"/>
      <c r="AFZ194"/>
      <c r="AGA194"/>
      <c r="AGB194"/>
      <c r="AGC194"/>
      <c r="AGD194"/>
      <c r="AGE194"/>
      <c r="AGF194"/>
      <c r="AGG194"/>
      <c r="AGH194"/>
      <c r="AGI194"/>
      <c r="AGJ194"/>
      <c r="AGK194"/>
      <c r="AGL194"/>
      <c r="AGM194"/>
      <c r="AGN194"/>
      <c r="AGO194"/>
      <c r="AGP194"/>
      <c r="AGQ194"/>
      <c r="AGR194"/>
      <c r="AGS194"/>
      <c r="AGT194"/>
      <c r="AGU194"/>
      <c r="AGV194"/>
      <c r="AGW194"/>
      <c r="AGX194"/>
      <c r="AGY194"/>
      <c r="AGZ194"/>
      <c r="AHA194"/>
      <c r="AHB194"/>
      <c r="AHC194"/>
      <c r="AHD194"/>
      <c r="AHE194"/>
      <c r="AHF194"/>
      <c r="AHG194"/>
      <c r="AHH194"/>
      <c r="AHI194"/>
      <c r="AHJ194"/>
      <c r="AHK194"/>
      <c r="AHL194"/>
      <c r="AHM194"/>
      <c r="AHN194"/>
      <c r="AHO194"/>
      <c r="AHP194"/>
      <c r="AHQ194"/>
      <c r="AHR194"/>
      <c r="AHS194"/>
      <c r="AHT194"/>
      <c r="AHU194"/>
      <c r="AHV194"/>
      <c r="AHW194"/>
      <c r="AHX194"/>
      <c r="AHY194"/>
      <c r="AHZ194"/>
      <c r="AIA194"/>
      <c r="AIB194"/>
      <c r="AIC194"/>
      <c r="AID194"/>
      <c r="AIE194"/>
      <c r="AIF194"/>
      <c r="AIG194"/>
      <c r="AIH194"/>
      <c r="AII194"/>
      <c r="AIJ194"/>
      <c r="AIK194"/>
      <c r="AIL194"/>
      <c r="AIM194"/>
      <c r="AIN194"/>
      <c r="AIO194"/>
      <c r="AIP194"/>
      <c r="AIQ194"/>
      <c r="AIR194"/>
      <c r="AIS194"/>
      <c r="AIT194"/>
      <c r="AIU194"/>
      <c r="AIV194"/>
      <c r="AIW194"/>
      <c r="AIX194"/>
      <c r="AIY194"/>
      <c r="AIZ194"/>
      <c r="AJA194"/>
      <c r="AJB194"/>
      <c r="AJC194"/>
      <c r="AJD194"/>
      <c r="AJE194"/>
      <c r="AJF194"/>
      <c r="AJG194"/>
      <c r="AJH194"/>
      <c r="AJI194"/>
      <c r="AJJ194"/>
      <c r="AJK194"/>
      <c r="AJL194"/>
      <c r="AJM194"/>
      <c r="AJN194"/>
      <c r="AJO194"/>
      <c r="AJP194"/>
      <c r="AJQ194"/>
      <c r="AJR194"/>
      <c r="AJS194"/>
      <c r="AJT194"/>
      <c r="AJU194"/>
      <c r="AJV194"/>
      <c r="AJW194"/>
      <c r="AJX194"/>
      <c r="AJY194"/>
      <c r="AJZ194"/>
      <c r="AKA194"/>
      <c r="AKB194"/>
      <c r="AKC194"/>
      <c r="AKD194"/>
      <c r="AKE194"/>
      <c r="AKF194"/>
      <c r="AKG194"/>
      <c r="AKH194"/>
      <c r="AKI194"/>
      <c r="AKJ194"/>
      <c r="AKK194"/>
      <c r="AKL194"/>
      <c r="AKM194"/>
      <c r="AKN194"/>
      <c r="AKO194"/>
      <c r="AKP194"/>
      <c r="AKQ194"/>
      <c r="AKR194"/>
      <c r="AKS194"/>
      <c r="AKT194"/>
      <c r="AKU194"/>
      <c r="AKV194"/>
      <c r="AKW194"/>
      <c r="AKX194"/>
      <c r="AKY194"/>
      <c r="AKZ194"/>
      <c r="ALA194"/>
      <c r="ALB194"/>
      <c r="ALC194"/>
      <c r="ALD194"/>
      <c r="ALE194"/>
      <c r="ALF194"/>
      <c r="ALG194"/>
      <c r="ALH194"/>
      <c r="ALI194"/>
      <c r="ALJ194"/>
      <c r="ALK194"/>
      <c r="ALL194"/>
      <c r="ALM194"/>
      <c r="ALN194"/>
      <c r="ALO194"/>
      <c r="ALP194"/>
      <c r="ALQ194"/>
    </row>
    <row r="195" spans="1:1005" s="80" customFormat="1" hidden="1" x14ac:dyDescent="0.25">
      <c r="A195" s="30" t="s">
        <v>125</v>
      </c>
      <c r="B195" s="13">
        <v>77931216562</v>
      </c>
      <c r="C195" s="14" t="s">
        <v>10</v>
      </c>
      <c r="D195" s="101"/>
      <c r="E195" s="10" t="s">
        <v>68</v>
      </c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  <c r="OF195"/>
      <c r="OG195"/>
      <c r="OH195"/>
      <c r="OI195"/>
      <c r="OJ195"/>
      <c r="OK195"/>
      <c r="OL195"/>
      <c r="OM195"/>
      <c r="ON195"/>
      <c r="OO195"/>
      <c r="OP195"/>
      <c r="OQ195"/>
      <c r="OR195"/>
      <c r="OS195"/>
      <c r="OT195"/>
      <c r="OU195"/>
      <c r="OV195"/>
      <c r="OW195"/>
      <c r="OX195"/>
      <c r="OY195"/>
      <c r="OZ195"/>
      <c r="PA195"/>
      <c r="PB195"/>
      <c r="PC195"/>
      <c r="PD195"/>
      <c r="PE195"/>
      <c r="PF195"/>
      <c r="PG195"/>
      <c r="PH195"/>
      <c r="PI195"/>
      <c r="PJ195"/>
      <c r="PK195"/>
      <c r="PL195"/>
      <c r="PM195"/>
      <c r="PN195"/>
      <c r="PO195"/>
      <c r="PP195"/>
      <c r="PQ195"/>
      <c r="PR195"/>
      <c r="PS195"/>
      <c r="PT195"/>
      <c r="PU195"/>
      <c r="PV195"/>
      <c r="PW195"/>
      <c r="PX195"/>
      <c r="PY195"/>
      <c r="PZ195"/>
      <c r="QA195"/>
      <c r="QB195"/>
      <c r="QC195"/>
      <c r="QD195"/>
      <c r="QE195"/>
      <c r="QF195"/>
      <c r="QG195"/>
      <c r="QH195"/>
      <c r="QI195"/>
      <c r="QJ195"/>
      <c r="QK195"/>
      <c r="QL195"/>
      <c r="QM195"/>
      <c r="QN195"/>
      <c r="QO195"/>
      <c r="QP195"/>
      <c r="QQ195"/>
      <c r="QR195"/>
      <c r="QS195"/>
      <c r="QT195"/>
      <c r="QU195"/>
      <c r="QV195"/>
      <c r="QW195"/>
      <c r="QX195"/>
      <c r="QY195"/>
      <c r="QZ195"/>
      <c r="RA195"/>
      <c r="RB195"/>
      <c r="RC195"/>
      <c r="RD195"/>
      <c r="RE195"/>
      <c r="RF195"/>
      <c r="RG195"/>
      <c r="RH195"/>
      <c r="RI195"/>
      <c r="RJ195"/>
      <c r="RK195"/>
      <c r="RL195"/>
      <c r="RM195"/>
      <c r="RN195"/>
      <c r="RO195"/>
      <c r="RP195"/>
      <c r="RQ195"/>
      <c r="RR195"/>
      <c r="RS195"/>
      <c r="RT195"/>
      <c r="RU195"/>
      <c r="RV195"/>
      <c r="RW195"/>
      <c r="RX195"/>
      <c r="RY195"/>
      <c r="RZ195"/>
      <c r="SA195"/>
      <c r="SB195"/>
      <c r="SC195"/>
      <c r="SD195"/>
      <c r="SE195"/>
      <c r="SF195"/>
      <c r="SG195"/>
      <c r="SH195"/>
      <c r="SI195"/>
      <c r="SJ195"/>
      <c r="SK195"/>
      <c r="SL195"/>
      <c r="SM195"/>
      <c r="SN195"/>
      <c r="SO195"/>
      <c r="SP195"/>
      <c r="SQ195"/>
      <c r="SR195"/>
      <c r="SS195"/>
      <c r="ST195"/>
      <c r="SU195"/>
      <c r="SV195"/>
      <c r="SW195"/>
      <c r="SX195"/>
      <c r="SY195"/>
      <c r="SZ195"/>
      <c r="TA195"/>
      <c r="TB195"/>
      <c r="TC195"/>
      <c r="TD195"/>
      <c r="TE195"/>
      <c r="TF195"/>
      <c r="TG195"/>
      <c r="TH195"/>
      <c r="TI195"/>
      <c r="TJ195"/>
      <c r="TK195"/>
      <c r="TL195"/>
      <c r="TM195"/>
      <c r="TN195"/>
      <c r="TO195"/>
      <c r="TP195"/>
      <c r="TQ195"/>
      <c r="TR195"/>
      <c r="TS195"/>
      <c r="TT195"/>
      <c r="TU195"/>
      <c r="TV195"/>
      <c r="TW195"/>
      <c r="TX195"/>
      <c r="TY195"/>
      <c r="TZ195"/>
      <c r="UA195"/>
      <c r="UB195"/>
      <c r="UC195"/>
      <c r="UD195"/>
      <c r="UE195"/>
      <c r="UF195"/>
      <c r="UG195"/>
      <c r="UH195"/>
      <c r="UI195"/>
      <c r="UJ195"/>
      <c r="UK195"/>
      <c r="UL195"/>
      <c r="UM195"/>
      <c r="UN195"/>
      <c r="UO195"/>
      <c r="UP195"/>
      <c r="UQ195"/>
      <c r="UR195"/>
      <c r="US195"/>
      <c r="UT195"/>
      <c r="UU195"/>
      <c r="UV195"/>
      <c r="UW195"/>
      <c r="UX195"/>
      <c r="UY195"/>
      <c r="UZ195"/>
      <c r="VA195"/>
      <c r="VB195"/>
      <c r="VC195"/>
      <c r="VD195"/>
      <c r="VE195"/>
      <c r="VF195"/>
      <c r="VG195"/>
      <c r="VH195"/>
      <c r="VI195"/>
      <c r="VJ195"/>
      <c r="VK195"/>
      <c r="VL195"/>
      <c r="VM195"/>
      <c r="VN195"/>
      <c r="VO195"/>
      <c r="VP195"/>
      <c r="VQ195"/>
      <c r="VR195"/>
      <c r="VS195"/>
      <c r="VT195"/>
      <c r="VU195"/>
      <c r="VV195"/>
      <c r="VW195"/>
      <c r="VX195"/>
      <c r="VY195"/>
      <c r="VZ195"/>
      <c r="WA195"/>
      <c r="WB195"/>
      <c r="WC195"/>
      <c r="WD195"/>
      <c r="WE195"/>
      <c r="WF195"/>
      <c r="WG195"/>
      <c r="WH195"/>
      <c r="WI195"/>
      <c r="WJ195"/>
      <c r="WK195"/>
      <c r="WL195"/>
      <c r="WM195"/>
      <c r="WN195"/>
      <c r="WO195"/>
      <c r="WP195"/>
      <c r="WQ195"/>
      <c r="WR195"/>
      <c r="WS195"/>
      <c r="WT195"/>
      <c r="WU195"/>
      <c r="WV195"/>
      <c r="WW195"/>
      <c r="WX195"/>
      <c r="WY195"/>
      <c r="WZ195"/>
      <c r="XA195"/>
      <c r="XB195"/>
      <c r="XC195"/>
      <c r="XD195"/>
      <c r="XE195"/>
      <c r="XF195"/>
      <c r="XG195"/>
      <c r="XH195"/>
      <c r="XI195"/>
      <c r="XJ195"/>
      <c r="XK195"/>
      <c r="XL195"/>
      <c r="XM195"/>
      <c r="XN195"/>
      <c r="XO195"/>
      <c r="XP195"/>
      <c r="XQ195"/>
      <c r="XR195"/>
      <c r="XS195"/>
      <c r="XT195"/>
      <c r="XU195"/>
      <c r="XV195"/>
      <c r="XW195"/>
      <c r="XX195"/>
      <c r="XY195"/>
      <c r="XZ195"/>
      <c r="YA195"/>
      <c r="YB195"/>
      <c r="YC195"/>
      <c r="YD195"/>
      <c r="YE195"/>
      <c r="YF195"/>
      <c r="YG195"/>
      <c r="YH195"/>
      <c r="YI195"/>
      <c r="YJ195"/>
      <c r="YK195"/>
      <c r="YL195"/>
      <c r="YM195"/>
      <c r="YN195"/>
      <c r="YO195"/>
      <c r="YP195"/>
      <c r="YQ195"/>
      <c r="YR195"/>
      <c r="YS195"/>
      <c r="YT195"/>
      <c r="YU195"/>
      <c r="YV195"/>
      <c r="YW195"/>
      <c r="YX195"/>
      <c r="YY195"/>
      <c r="YZ195"/>
      <c r="ZA195"/>
      <c r="ZB195"/>
      <c r="ZC195"/>
      <c r="ZD195"/>
      <c r="ZE195"/>
      <c r="ZF195"/>
      <c r="ZG195"/>
      <c r="ZH195"/>
      <c r="ZI195"/>
      <c r="ZJ195"/>
      <c r="ZK195"/>
      <c r="ZL195"/>
      <c r="ZM195"/>
      <c r="ZN195"/>
      <c r="ZO195"/>
      <c r="ZP195"/>
      <c r="ZQ195"/>
      <c r="ZR195"/>
      <c r="ZS195"/>
      <c r="ZT195"/>
      <c r="ZU195"/>
      <c r="ZV195"/>
      <c r="ZW195"/>
      <c r="ZX195"/>
      <c r="ZY195"/>
      <c r="ZZ195"/>
      <c r="AAA195"/>
      <c r="AAB195"/>
      <c r="AAC195"/>
      <c r="AAD195"/>
      <c r="AAE195"/>
      <c r="AAF195"/>
      <c r="AAG195"/>
      <c r="AAH195"/>
      <c r="AAI195"/>
      <c r="AAJ195"/>
      <c r="AAK195"/>
      <c r="AAL195"/>
      <c r="AAM195"/>
      <c r="AAN195"/>
      <c r="AAO195"/>
      <c r="AAP195"/>
      <c r="AAQ195"/>
      <c r="AAR195"/>
      <c r="AAS195"/>
      <c r="AAT195"/>
      <c r="AAU195"/>
      <c r="AAV195"/>
      <c r="AAW195"/>
      <c r="AAX195"/>
      <c r="AAY195"/>
      <c r="AAZ195"/>
      <c r="ABA195"/>
      <c r="ABB195"/>
      <c r="ABC195"/>
      <c r="ABD195"/>
      <c r="ABE195"/>
      <c r="ABF195"/>
      <c r="ABG195"/>
      <c r="ABH195"/>
      <c r="ABI195"/>
      <c r="ABJ195"/>
      <c r="ABK195"/>
      <c r="ABL195"/>
      <c r="ABM195"/>
      <c r="ABN195"/>
      <c r="ABO195"/>
      <c r="ABP195"/>
      <c r="ABQ195"/>
      <c r="ABR195"/>
      <c r="ABS195"/>
      <c r="ABT195"/>
      <c r="ABU195"/>
      <c r="ABV195"/>
      <c r="ABW195"/>
      <c r="ABX195"/>
      <c r="ABY195"/>
      <c r="ABZ195"/>
      <c r="ACA195"/>
      <c r="ACB195"/>
      <c r="ACC195"/>
      <c r="ACD195"/>
      <c r="ACE195"/>
      <c r="ACF195"/>
      <c r="ACG195"/>
      <c r="ACH195"/>
      <c r="ACI195"/>
      <c r="ACJ195"/>
      <c r="ACK195"/>
      <c r="ACL195"/>
      <c r="ACM195"/>
      <c r="ACN195"/>
      <c r="ACO195"/>
      <c r="ACP195"/>
      <c r="ACQ195"/>
      <c r="ACR195"/>
      <c r="ACS195"/>
      <c r="ACT195"/>
      <c r="ACU195"/>
      <c r="ACV195"/>
      <c r="ACW195"/>
      <c r="ACX195"/>
      <c r="ACY195"/>
      <c r="ACZ195"/>
      <c r="ADA195"/>
      <c r="ADB195"/>
      <c r="ADC195"/>
      <c r="ADD195"/>
      <c r="ADE195"/>
      <c r="ADF195"/>
      <c r="ADG195"/>
      <c r="ADH195"/>
      <c r="ADI195"/>
      <c r="ADJ195"/>
      <c r="ADK195"/>
      <c r="ADL195"/>
      <c r="ADM195"/>
      <c r="ADN195"/>
      <c r="ADO195"/>
      <c r="ADP195"/>
      <c r="ADQ195"/>
      <c r="ADR195"/>
      <c r="ADS195"/>
      <c r="ADT195"/>
      <c r="ADU195"/>
      <c r="ADV195"/>
      <c r="ADW195"/>
      <c r="ADX195"/>
      <c r="ADY195"/>
      <c r="ADZ195"/>
      <c r="AEA195"/>
      <c r="AEB195"/>
      <c r="AEC195"/>
      <c r="AED195"/>
      <c r="AEE195"/>
      <c r="AEF195"/>
      <c r="AEG195"/>
      <c r="AEH195"/>
      <c r="AEI195"/>
      <c r="AEJ195"/>
      <c r="AEK195"/>
      <c r="AEL195"/>
      <c r="AEM195"/>
      <c r="AEN195"/>
      <c r="AEO195"/>
      <c r="AEP195"/>
      <c r="AEQ195"/>
      <c r="AER195"/>
      <c r="AES195"/>
      <c r="AET195"/>
      <c r="AEU195"/>
      <c r="AEV195"/>
      <c r="AEW195"/>
      <c r="AEX195"/>
      <c r="AEY195"/>
      <c r="AEZ195"/>
      <c r="AFA195"/>
      <c r="AFB195"/>
      <c r="AFC195"/>
      <c r="AFD195"/>
      <c r="AFE195"/>
      <c r="AFF195"/>
      <c r="AFG195"/>
      <c r="AFH195"/>
      <c r="AFI195"/>
      <c r="AFJ195"/>
      <c r="AFK195"/>
      <c r="AFL195"/>
      <c r="AFM195"/>
      <c r="AFN195"/>
      <c r="AFO195"/>
      <c r="AFP195"/>
      <c r="AFQ195"/>
      <c r="AFR195"/>
      <c r="AFS195"/>
      <c r="AFT195"/>
      <c r="AFU195"/>
      <c r="AFV195"/>
      <c r="AFW195"/>
      <c r="AFX195"/>
      <c r="AFY195"/>
      <c r="AFZ195"/>
      <c r="AGA195"/>
      <c r="AGB195"/>
      <c r="AGC195"/>
      <c r="AGD195"/>
      <c r="AGE195"/>
      <c r="AGF195"/>
      <c r="AGG195"/>
      <c r="AGH195"/>
      <c r="AGI195"/>
      <c r="AGJ195"/>
      <c r="AGK195"/>
      <c r="AGL195"/>
      <c r="AGM195"/>
      <c r="AGN195"/>
      <c r="AGO195"/>
      <c r="AGP195"/>
      <c r="AGQ195"/>
      <c r="AGR195"/>
      <c r="AGS195"/>
      <c r="AGT195"/>
      <c r="AGU195"/>
      <c r="AGV195"/>
      <c r="AGW195"/>
      <c r="AGX195"/>
      <c r="AGY195"/>
      <c r="AGZ195"/>
      <c r="AHA195"/>
      <c r="AHB195"/>
      <c r="AHC195"/>
      <c r="AHD195"/>
      <c r="AHE195"/>
      <c r="AHF195"/>
      <c r="AHG195"/>
      <c r="AHH195"/>
      <c r="AHI195"/>
      <c r="AHJ195"/>
      <c r="AHK195"/>
      <c r="AHL195"/>
      <c r="AHM195"/>
      <c r="AHN195"/>
      <c r="AHO195"/>
      <c r="AHP195"/>
      <c r="AHQ195"/>
      <c r="AHR195"/>
      <c r="AHS195"/>
      <c r="AHT195"/>
      <c r="AHU195"/>
      <c r="AHV195"/>
      <c r="AHW195"/>
      <c r="AHX195"/>
      <c r="AHY195"/>
      <c r="AHZ195"/>
      <c r="AIA195"/>
      <c r="AIB195"/>
      <c r="AIC195"/>
      <c r="AID195"/>
      <c r="AIE195"/>
      <c r="AIF195"/>
      <c r="AIG195"/>
      <c r="AIH195"/>
      <c r="AII195"/>
      <c r="AIJ195"/>
      <c r="AIK195"/>
      <c r="AIL195"/>
      <c r="AIM195"/>
      <c r="AIN195"/>
      <c r="AIO195"/>
      <c r="AIP195"/>
      <c r="AIQ195"/>
      <c r="AIR195"/>
      <c r="AIS195"/>
      <c r="AIT195"/>
      <c r="AIU195"/>
      <c r="AIV195"/>
      <c r="AIW195"/>
      <c r="AIX195"/>
      <c r="AIY195"/>
      <c r="AIZ195"/>
      <c r="AJA195"/>
      <c r="AJB195"/>
      <c r="AJC195"/>
      <c r="AJD195"/>
      <c r="AJE195"/>
      <c r="AJF195"/>
      <c r="AJG195"/>
      <c r="AJH195"/>
      <c r="AJI195"/>
      <c r="AJJ195"/>
      <c r="AJK195"/>
      <c r="AJL195"/>
      <c r="AJM195"/>
      <c r="AJN195"/>
      <c r="AJO195"/>
      <c r="AJP195"/>
      <c r="AJQ195"/>
      <c r="AJR195"/>
      <c r="AJS195"/>
      <c r="AJT195"/>
      <c r="AJU195"/>
      <c r="AJV195"/>
      <c r="AJW195"/>
      <c r="AJX195"/>
      <c r="AJY195"/>
      <c r="AJZ195"/>
      <c r="AKA195"/>
      <c r="AKB195"/>
      <c r="AKC195"/>
      <c r="AKD195"/>
      <c r="AKE195"/>
      <c r="AKF195"/>
      <c r="AKG195"/>
      <c r="AKH195"/>
      <c r="AKI195"/>
      <c r="AKJ195"/>
      <c r="AKK195"/>
      <c r="AKL195"/>
      <c r="AKM195"/>
      <c r="AKN195"/>
      <c r="AKO195"/>
      <c r="AKP195"/>
      <c r="AKQ195"/>
      <c r="AKR195"/>
      <c r="AKS195"/>
      <c r="AKT195"/>
      <c r="AKU195"/>
      <c r="AKV195"/>
      <c r="AKW195"/>
      <c r="AKX195"/>
      <c r="AKY195"/>
      <c r="AKZ195"/>
      <c r="ALA195"/>
      <c r="ALB195"/>
      <c r="ALC195"/>
      <c r="ALD195"/>
      <c r="ALE195"/>
      <c r="ALF195"/>
      <c r="ALG195"/>
      <c r="ALH195"/>
      <c r="ALI195"/>
      <c r="ALJ195"/>
      <c r="ALK195"/>
      <c r="ALL195"/>
      <c r="ALM195"/>
      <c r="ALN195"/>
      <c r="ALO195"/>
      <c r="ALP195"/>
      <c r="ALQ195"/>
    </row>
    <row r="196" spans="1:1005" s="80" customFormat="1" hidden="1" x14ac:dyDescent="0.25">
      <c r="A196" s="30" t="s">
        <v>125</v>
      </c>
      <c r="B196" s="13">
        <v>77931216563</v>
      </c>
      <c r="C196" s="14" t="s">
        <v>10</v>
      </c>
      <c r="D196" s="101"/>
      <c r="E196" s="10" t="s">
        <v>68</v>
      </c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  <c r="OF196"/>
      <c r="OG196"/>
      <c r="OH196"/>
      <c r="OI196"/>
      <c r="OJ196"/>
      <c r="OK196"/>
      <c r="OL196"/>
      <c r="OM196"/>
      <c r="ON196"/>
      <c r="OO196"/>
      <c r="OP196"/>
      <c r="OQ196"/>
      <c r="OR196"/>
      <c r="OS196"/>
      <c r="OT196"/>
      <c r="OU196"/>
      <c r="OV196"/>
      <c r="OW196"/>
      <c r="OX196"/>
      <c r="OY196"/>
      <c r="OZ196"/>
      <c r="PA196"/>
      <c r="PB196"/>
      <c r="PC196"/>
      <c r="PD196"/>
      <c r="PE196"/>
      <c r="PF196"/>
      <c r="PG196"/>
      <c r="PH196"/>
      <c r="PI196"/>
      <c r="PJ196"/>
      <c r="PK196"/>
      <c r="PL196"/>
      <c r="PM196"/>
      <c r="PN196"/>
      <c r="PO196"/>
      <c r="PP196"/>
      <c r="PQ196"/>
      <c r="PR196"/>
      <c r="PS196"/>
      <c r="PT196"/>
      <c r="PU196"/>
      <c r="PV196"/>
      <c r="PW196"/>
      <c r="PX196"/>
      <c r="PY196"/>
      <c r="PZ196"/>
      <c r="QA196"/>
      <c r="QB196"/>
      <c r="QC196"/>
      <c r="QD196"/>
      <c r="QE196"/>
      <c r="QF196"/>
      <c r="QG196"/>
      <c r="QH196"/>
      <c r="QI196"/>
      <c r="QJ196"/>
      <c r="QK196"/>
      <c r="QL196"/>
      <c r="QM196"/>
      <c r="QN196"/>
      <c r="QO196"/>
      <c r="QP196"/>
      <c r="QQ196"/>
      <c r="QR196"/>
      <c r="QS196"/>
      <c r="QT196"/>
      <c r="QU196"/>
      <c r="QV196"/>
      <c r="QW196"/>
      <c r="QX196"/>
      <c r="QY196"/>
      <c r="QZ196"/>
      <c r="RA196"/>
      <c r="RB196"/>
      <c r="RC196"/>
      <c r="RD196"/>
      <c r="RE196"/>
      <c r="RF196"/>
      <c r="RG196"/>
      <c r="RH196"/>
      <c r="RI196"/>
      <c r="RJ196"/>
      <c r="RK196"/>
      <c r="RL196"/>
      <c r="RM196"/>
      <c r="RN196"/>
      <c r="RO196"/>
      <c r="RP196"/>
      <c r="RQ196"/>
      <c r="RR196"/>
      <c r="RS196"/>
      <c r="RT196"/>
      <c r="RU196"/>
      <c r="RV196"/>
      <c r="RW196"/>
      <c r="RX196"/>
      <c r="RY196"/>
      <c r="RZ196"/>
      <c r="SA196"/>
      <c r="SB196"/>
      <c r="SC196"/>
      <c r="SD196"/>
      <c r="SE196"/>
      <c r="SF196"/>
      <c r="SG196"/>
      <c r="SH196"/>
      <c r="SI196"/>
      <c r="SJ196"/>
      <c r="SK196"/>
      <c r="SL196"/>
      <c r="SM196"/>
      <c r="SN196"/>
      <c r="SO196"/>
      <c r="SP196"/>
      <c r="SQ196"/>
      <c r="SR196"/>
      <c r="SS196"/>
      <c r="ST196"/>
      <c r="SU196"/>
      <c r="SV196"/>
      <c r="SW196"/>
      <c r="SX196"/>
      <c r="SY196"/>
      <c r="SZ196"/>
      <c r="TA196"/>
      <c r="TB196"/>
      <c r="TC196"/>
      <c r="TD196"/>
      <c r="TE196"/>
      <c r="TF196"/>
      <c r="TG196"/>
      <c r="TH196"/>
      <c r="TI196"/>
      <c r="TJ196"/>
      <c r="TK196"/>
      <c r="TL196"/>
      <c r="TM196"/>
      <c r="TN196"/>
      <c r="TO196"/>
      <c r="TP196"/>
      <c r="TQ196"/>
      <c r="TR196"/>
      <c r="TS196"/>
      <c r="TT196"/>
      <c r="TU196"/>
      <c r="TV196"/>
      <c r="TW196"/>
      <c r="TX196"/>
      <c r="TY196"/>
      <c r="TZ196"/>
      <c r="UA196"/>
      <c r="UB196"/>
      <c r="UC196"/>
      <c r="UD196"/>
      <c r="UE196"/>
      <c r="UF196"/>
      <c r="UG196"/>
      <c r="UH196"/>
      <c r="UI196"/>
      <c r="UJ196"/>
      <c r="UK196"/>
      <c r="UL196"/>
      <c r="UM196"/>
      <c r="UN196"/>
      <c r="UO196"/>
      <c r="UP196"/>
      <c r="UQ196"/>
      <c r="UR196"/>
      <c r="US196"/>
      <c r="UT196"/>
      <c r="UU196"/>
      <c r="UV196"/>
      <c r="UW196"/>
      <c r="UX196"/>
      <c r="UY196"/>
      <c r="UZ196"/>
      <c r="VA196"/>
      <c r="VB196"/>
      <c r="VC196"/>
      <c r="VD196"/>
      <c r="VE196"/>
      <c r="VF196"/>
      <c r="VG196"/>
      <c r="VH196"/>
      <c r="VI196"/>
      <c r="VJ196"/>
      <c r="VK196"/>
      <c r="VL196"/>
      <c r="VM196"/>
      <c r="VN196"/>
      <c r="VO196"/>
      <c r="VP196"/>
      <c r="VQ196"/>
      <c r="VR196"/>
      <c r="VS196"/>
      <c r="VT196"/>
      <c r="VU196"/>
      <c r="VV196"/>
      <c r="VW196"/>
      <c r="VX196"/>
      <c r="VY196"/>
      <c r="VZ196"/>
      <c r="WA196"/>
      <c r="WB196"/>
      <c r="WC196"/>
      <c r="WD196"/>
      <c r="WE196"/>
      <c r="WF196"/>
      <c r="WG196"/>
      <c r="WH196"/>
      <c r="WI196"/>
      <c r="WJ196"/>
      <c r="WK196"/>
      <c r="WL196"/>
      <c r="WM196"/>
      <c r="WN196"/>
      <c r="WO196"/>
      <c r="WP196"/>
      <c r="WQ196"/>
      <c r="WR196"/>
      <c r="WS196"/>
      <c r="WT196"/>
      <c r="WU196"/>
      <c r="WV196"/>
      <c r="WW196"/>
      <c r="WX196"/>
      <c r="WY196"/>
      <c r="WZ196"/>
      <c r="XA196"/>
      <c r="XB196"/>
      <c r="XC196"/>
      <c r="XD196"/>
      <c r="XE196"/>
      <c r="XF196"/>
      <c r="XG196"/>
      <c r="XH196"/>
      <c r="XI196"/>
      <c r="XJ196"/>
      <c r="XK196"/>
      <c r="XL196"/>
      <c r="XM196"/>
      <c r="XN196"/>
      <c r="XO196"/>
      <c r="XP196"/>
      <c r="XQ196"/>
      <c r="XR196"/>
      <c r="XS196"/>
      <c r="XT196"/>
      <c r="XU196"/>
      <c r="XV196"/>
      <c r="XW196"/>
      <c r="XX196"/>
      <c r="XY196"/>
      <c r="XZ196"/>
      <c r="YA196"/>
      <c r="YB196"/>
      <c r="YC196"/>
      <c r="YD196"/>
      <c r="YE196"/>
      <c r="YF196"/>
      <c r="YG196"/>
      <c r="YH196"/>
      <c r="YI196"/>
      <c r="YJ196"/>
      <c r="YK196"/>
      <c r="YL196"/>
      <c r="YM196"/>
      <c r="YN196"/>
      <c r="YO196"/>
      <c r="YP196"/>
      <c r="YQ196"/>
      <c r="YR196"/>
      <c r="YS196"/>
      <c r="YT196"/>
      <c r="YU196"/>
      <c r="YV196"/>
      <c r="YW196"/>
      <c r="YX196"/>
      <c r="YY196"/>
      <c r="YZ196"/>
      <c r="ZA196"/>
      <c r="ZB196"/>
      <c r="ZC196"/>
      <c r="ZD196"/>
      <c r="ZE196"/>
      <c r="ZF196"/>
      <c r="ZG196"/>
      <c r="ZH196"/>
      <c r="ZI196"/>
      <c r="ZJ196"/>
      <c r="ZK196"/>
      <c r="ZL196"/>
      <c r="ZM196"/>
      <c r="ZN196"/>
      <c r="ZO196"/>
      <c r="ZP196"/>
      <c r="ZQ196"/>
      <c r="ZR196"/>
      <c r="ZS196"/>
      <c r="ZT196"/>
      <c r="ZU196"/>
      <c r="ZV196"/>
      <c r="ZW196"/>
      <c r="ZX196"/>
      <c r="ZY196"/>
      <c r="ZZ196"/>
      <c r="AAA196"/>
      <c r="AAB196"/>
      <c r="AAC196"/>
      <c r="AAD196"/>
      <c r="AAE196"/>
      <c r="AAF196"/>
      <c r="AAG196"/>
      <c r="AAH196"/>
      <c r="AAI196"/>
      <c r="AAJ196"/>
      <c r="AAK196"/>
      <c r="AAL196"/>
      <c r="AAM196"/>
      <c r="AAN196"/>
      <c r="AAO196"/>
      <c r="AAP196"/>
      <c r="AAQ196"/>
      <c r="AAR196"/>
      <c r="AAS196"/>
      <c r="AAT196"/>
      <c r="AAU196"/>
      <c r="AAV196"/>
      <c r="AAW196"/>
      <c r="AAX196"/>
      <c r="AAY196"/>
      <c r="AAZ196"/>
      <c r="ABA196"/>
      <c r="ABB196"/>
      <c r="ABC196"/>
      <c r="ABD196"/>
      <c r="ABE196"/>
      <c r="ABF196"/>
      <c r="ABG196"/>
      <c r="ABH196"/>
      <c r="ABI196"/>
      <c r="ABJ196"/>
      <c r="ABK196"/>
      <c r="ABL196"/>
      <c r="ABM196"/>
      <c r="ABN196"/>
      <c r="ABO196"/>
      <c r="ABP196"/>
      <c r="ABQ196"/>
      <c r="ABR196"/>
      <c r="ABS196"/>
      <c r="ABT196"/>
      <c r="ABU196"/>
      <c r="ABV196"/>
      <c r="ABW196"/>
      <c r="ABX196"/>
      <c r="ABY196"/>
      <c r="ABZ196"/>
      <c r="ACA196"/>
      <c r="ACB196"/>
      <c r="ACC196"/>
      <c r="ACD196"/>
      <c r="ACE196"/>
      <c r="ACF196"/>
      <c r="ACG196"/>
      <c r="ACH196"/>
      <c r="ACI196"/>
      <c r="ACJ196"/>
      <c r="ACK196"/>
      <c r="ACL196"/>
      <c r="ACM196"/>
      <c r="ACN196"/>
      <c r="ACO196"/>
      <c r="ACP196"/>
      <c r="ACQ196"/>
      <c r="ACR196"/>
      <c r="ACS196"/>
      <c r="ACT196"/>
      <c r="ACU196"/>
      <c r="ACV196"/>
      <c r="ACW196"/>
      <c r="ACX196"/>
      <c r="ACY196"/>
      <c r="ACZ196"/>
      <c r="ADA196"/>
      <c r="ADB196"/>
      <c r="ADC196"/>
      <c r="ADD196"/>
      <c r="ADE196"/>
      <c r="ADF196"/>
      <c r="ADG196"/>
      <c r="ADH196"/>
      <c r="ADI196"/>
      <c r="ADJ196"/>
      <c r="ADK196"/>
      <c r="ADL196"/>
      <c r="ADM196"/>
      <c r="ADN196"/>
      <c r="ADO196"/>
      <c r="ADP196"/>
      <c r="ADQ196"/>
      <c r="ADR196"/>
      <c r="ADS196"/>
      <c r="ADT196"/>
      <c r="ADU196"/>
      <c r="ADV196"/>
      <c r="ADW196"/>
      <c r="ADX196"/>
      <c r="ADY196"/>
      <c r="ADZ196"/>
      <c r="AEA196"/>
      <c r="AEB196"/>
      <c r="AEC196"/>
      <c r="AED196"/>
      <c r="AEE196"/>
      <c r="AEF196"/>
      <c r="AEG196"/>
      <c r="AEH196"/>
      <c r="AEI196"/>
      <c r="AEJ196"/>
      <c r="AEK196"/>
      <c r="AEL196"/>
      <c r="AEM196"/>
      <c r="AEN196"/>
      <c r="AEO196"/>
      <c r="AEP196"/>
      <c r="AEQ196"/>
      <c r="AER196"/>
      <c r="AES196"/>
      <c r="AET196"/>
      <c r="AEU196"/>
      <c r="AEV196"/>
      <c r="AEW196"/>
      <c r="AEX196"/>
      <c r="AEY196"/>
      <c r="AEZ196"/>
      <c r="AFA196"/>
      <c r="AFB196"/>
      <c r="AFC196"/>
      <c r="AFD196"/>
      <c r="AFE196"/>
      <c r="AFF196"/>
      <c r="AFG196"/>
      <c r="AFH196"/>
      <c r="AFI196"/>
      <c r="AFJ196"/>
      <c r="AFK196"/>
      <c r="AFL196"/>
      <c r="AFM196"/>
      <c r="AFN196"/>
      <c r="AFO196"/>
      <c r="AFP196"/>
      <c r="AFQ196"/>
      <c r="AFR196"/>
      <c r="AFS196"/>
      <c r="AFT196"/>
      <c r="AFU196"/>
      <c r="AFV196"/>
      <c r="AFW196"/>
      <c r="AFX196"/>
      <c r="AFY196"/>
      <c r="AFZ196"/>
      <c r="AGA196"/>
      <c r="AGB196"/>
      <c r="AGC196"/>
      <c r="AGD196"/>
      <c r="AGE196"/>
      <c r="AGF196"/>
      <c r="AGG196"/>
      <c r="AGH196"/>
      <c r="AGI196"/>
      <c r="AGJ196"/>
      <c r="AGK196"/>
      <c r="AGL196"/>
      <c r="AGM196"/>
      <c r="AGN196"/>
      <c r="AGO196"/>
      <c r="AGP196"/>
      <c r="AGQ196"/>
      <c r="AGR196"/>
      <c r="AGS196"/>
      <c r="AGT196"/>
      <c r="AGU196"/>
      <c r="AGV196"/>
      <c r="AGW196"/>
      <c r="AGX196"/>
      <c r="AGY196"/>
      <c r="AGZ196"/>
      <c r="AHA196"/>
      <c r="AHB196"/>
      <c r="AHC196"/>
      <c r="AHD196"/>
      <c r="AHE196"/>
      <c r="AHF196"/>
      <c r="AHG196"/>
      <c r="AHH196"/>
      <c r="AHI196"/>
      <c r="AHJ196"/>
      <c r="AHK196"/>
      <c r="AHL196"/>
      <c r="AHM196"/>
      <c r="AHN196"/>
      <c r="AHO196"/>
      <c r="AHP196"/>
      <c r="AHQ196"/>
      <c r="AHR196"/>
      <c r="AHS196"/>
      <c r="AHT196"/>
      <c r="AHU196"/>
      <c r="AHV196"/>
      <c r="AHW196"/>
      <c r="AHX196"/>
      <c r="AHY196"/>
      <c r="AHZ196"/>
      <c r="AIA196"/>
      <c r="AIB196"/>
      <c r="AIC196"/>
      <c r="AID196"/>
      <c r="AIE196"/>
      <c r="AIF196"/>
      <c r="AIG196"/>
      <c r="AIH196"/>
      <c r="AII196"/>
      <c r="AIJ196"/>
      <c r="AIK196"/>
      <c r="AIL196"/>
      <c r="AIM196"/>
      <c r="AIN196"/>
      <c r="AIO196"/>
      <c r="AIP196"/>
      <c r="AIQ196"/>
      <c r="AIR196"/>
      <c r="AIS196"/>
      <c r="AIT196"/>
      <c r="AIU196"/>
      <c r="AIV196"/>
      <c r="AIW196"/>
      <c r="AIX196"/>
      <c r="AIY196"/>
      <c r="AIZ196"/>
      <c r="AJA196"/>
      <c r="AJB196"/>
      <c r="AJC196"/>
      <c r="AJD196"/>
      <c r="AJE196"/>
      <c r="AJF196"/>
      <c r="AJG196"/>
      <c r="AJH196"/>
      <c r="AJI196"/>
      <c r="AJJ196"/>
      <c r="AJK196"/>
      <c r="AJL196"/>
      <c r="AJM196"/>
      <c r="AJN196"/>
      <c r="AJO196"/>
      <c r="AJP196"/>
      <c r="AJQ196"/>
      <c r="AJR196"/>
      <c r="AJS196"/>
      <c r="AJT196"/>
      <c r="AJU196"/>
      <c r="AJV196"/>
      <c r="AJW196"/>
      <c r="AJX196"/>
      <c r="AJY196"/>
      <c r="AJZ196"/>
      <c r="AKA196"/>
      <c r="AKB196"/>
      <c r="AKC196"/>
      <c r="AKD196"/>
      <c r="AKE196"/>
      <c r="AKF196"/>
      <c r="AKG196"/>
      <c r="AKH196"/>
      <c r="AKI196"/>
      <c r="AKJ196"/>
      <c r="AKK196"/>
      <c r="AKL196"/>
      <c r="AKM196"/>
      <c r="AKN196"/>
      <c r="AKO196"/>
      <c r="AKP196"/>
      <c r="AKQ196"/>
      <c r="AKR196"/>
      <c r="AKS196"/>
      <c r="AKT196"/>
      <c r="AKU196"/>
      <c r="AKV196"/>
      <c r="AKW196"/>
      <c r="AKX196"/>
      <c r="AKY196"/>
      <c r="AKZ196"/>
      <c r="ALA196"/>
      <c r="ALB196"/>
      <c r="ALC196"/>
      <c r="ALD196"/>
      <c r="ALE196"/>
      <c r="ALF196"/>
      <c r="ALG196"/>
      <c r="ALH196"/>
      <c r="ALI196"/>
      <c r="ALJ196"/>
      <c r="ALK196"/>
      <c r="ALL196"/>
      <c r="ALM196"/>
      <c r="ALN196"/>
      <c r="ALO196"/>
      <c r="ALP196"/>
      <c r="ALQ196"/>
    </row>
    <row r="197" spans="1:1005" s="80" customFormat="1" hidden="1" x14ac:dyDescent="0.25">
      <c r="A197" s="30" t="s">
        <v>124</v>
      </c>
      <c r="B197" s="13"/>
      <c r="C197" s="14"/>
      <c r="D197" s="101"/>
      <c r="E197" s="10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  <c r="UC197"/>
      <c r="UD197"/>
      <c r="UE197"/>
      <c r="UF197"/>
      <c r="UG197"/>
      <c r="UH197"/>
      <c r="UI197"/>
      <c r="UJ197"/>
      <c r="UK197"/>
      <c r="UL197"/>
      <c r="UM197"/>
      <c r="UN197"/>
      <c r="UO197"/>
      <c r="UP197"/>
      <c r="UQ197"/>
      <c r="UR197"/>
      <c r="US197"/>
      <c r="UT197"/>
      <c r="UU197"/>
      <c r="UV197"/>
      <c r="UW197"/>
      <c r="UX197"/>
      <c r="UY197"/>
      <c r="UZ197"/>
      <c r="VA197"/>
      <c r="VB197"/>
      <c r="VC197"/>
      <c r="VD197"/>
      <c r="VE197"/>
      <c r="VF197"/>
      <c r="VG197"/>
      <c r="VH197"/>
      <c r="VI197"/>
      <c r="VJ197"/>
      <c r="VK197"/>
      <c r="VL197"/>
      <c r="VM197"/>
      <c r="VN197"/>
      <c r="VO197"/>
      <c r="VP197"/>
      <c r="VQ197"/>
      <c r="VR197"/>
      <c r="VS197"/>
      <c r="VT197"/>
      <c r="VU197"/>
      <c r="VV197"/>
      <c r="VW197"/>
      <c r="VX197"/>
      <c r="VY197"/>
      <c r="VZ197"/>
      <c r="WA197"/>
      <c r="WB197"/>
      <c r="WC197"/>
      <c r="WD197"/>
      <c r="WE197"/>
      <c r="WF197"/>
      <c r="WG197"/>
      <c r="WH197"/>
      <c r="WI197"/>
      <c r="WJ197"/>
      <c r="WK197"/>
      <c r="WL197"/>
      <c r="WM197"/>
      <c r="WN197"/>
      <c r="WO197"/>
      <c r="WP197"/>
      <c r="WQ197"/>
      <c r="WR197"/>
      <c r="WS197"/>
      <c r="WT197"/>
      <c r="WU197"/>
      <c r="WV197"/>
      <c r="WW197"/>
      <c r="WX197"/>
      <c r="WY197"/>
      <c r="WZ197"/>
      <c r="XA197"/>
      <c r="XB197"/>
      <c r="XC197"/>
      <c r="XD197"/>
      <c r="XE197"/>
      <c r="XF197"/>
      <c r="XG197"/>
      <c r="XH197"/>
      <c r="XI197"/>
      <c r="XJ197"/>
      <c r="XK197"/>
      <c r="XL197"/>
      <c r="XM197"/>
      <c r="XN197"/>
      <c r="XO197"/>
      <c r="XP197"/>
      <c r="XQ197"/>
      <c r="XR197"/>
      <c r="XS197"/>
      <c r="XT197"/>
      <c r="XU197"/>
      <c r="XV197"/>
      <c r="XW197"/>
      <c r="XX197"/>
      <c r="XY197"/>
      <c r="XZ197"/>
      <c r="YA197"/>
      <c r="YB197"/>
      <c r="YC197"/>
      <c r="YD197"/>
      <c r="YE197"/>
      <c r="YF197"/>
      <c r="YG197"/>
      <c r="YH197"/>
      <c r="YI197"/>
      <c r="YJ197"/>
      <c r="YK197"/>
      <c r="YL197"/>
      <c r="YM197"/>
      <c r="YN197"/>
      <c r="YO197"/>
      <c r="YP197"/>
      <c r="YQ197"/>
      <c r="YR197"/>
      <c r="YS197"/>
      <c r="YT197"/>
      <c r="YU197"/>
      <c r="YV197"/>
      <c r="YW197"/>
      <c r="YX197"/>
      <c r="YY197"/>
      <c r="YZ197"/>
      <c r="ZA197"/>
      <c r="ZB197"/>
      <c r="ZC197"/>
      <c r="ZD197"/>
      <c r="ZE197"/>
      <c r="ZF197"/>
      <c r="ZG197"/>
      <c r="ZH197"/>
      <c r="ZI197"/>
      <c r="ZJ197"/>
      <c r="ZK197"/>
      <c r="ZL197"/>
      <c r="ZM197"/>
      <c r="ZN197"/>
      <c r="ZO197"/>
      <c r="ZP197"/>
      <c r="ZQ197"/>
      <c r="ZR197"/>
      <c r="ZS197"/>
      <c r="ZT197"/>
      <c r="ZU197"/>
      <c r="ZV197"/>
      <c r="ZW197"/>
      <c r="ZX197"/>
      <c r="ZY197"/>
      <c r="ZZ197"/>
      <c r="AAA197"/>
      <c r="AAB197"/>
      <c r="AAC197"/>
      <c r="AAD197"/>
      <c r="AAE197"/>
      <c r="AAF197"/>
      <c r="AAG197"/>
      <c r="AAH197"/>
      <c r="AAI197"/>
      <c r="AAJ197"/>
      <c r="AAK197"/>
      <c r="AAL197"/>
      <c r="AAM197"/>
      <c r="AAN197"/>
      <c r="AAO197"/>
      <c r="AAP197"/>
      <c r="AAQ197"/>
      <c r="AAR197"/>
      <c r="AAS197"/>
      <c r="AAT197"/>
      <c r="AAU197"/>
      <c r="AAV197"/>
      <c r="AAW197"/>
      <c r="AAX197"/>
      <c r="AAY197"/>
      <c r="AAZ197"/>
      <c r="ABA197"/>
      <c r="ABB197"/>
      <c r="ABC197"/>
      <c r="ABD197"/>
      <c r="ABE197"/>
      <c r="ABF197"/>
      <c r="ABG197"/>
      <c r="ABH197"/>
      <c r="ABI197"/>
      <c r="ABJ197"/>
      <c r="ABK197"/>
      <c r="ABL197"/>
      <c r="ABM197"/>
      <c r="ABN197"/>
      <c r="ABO197"/>
      <c r="ABP197"/>
      <c r="ABQ197"/>
      <c r="ABR197"/>
      <c r="ABS197"/>
      <c r="ABT197"/>
      <c r="ABU197"/>
      <c r="ABV197"/>
      <c r="ABW197"/>
      <c r="ABX197"/>
      <c r="ABY197"/>
      <c r="ABZ197"/>
      <c r="ACA197"/>
      <c r="ACB197"/>
      <c r="ACC197"/>
      <c r="ACD197"/>
      <c r="ACE197"/>
      <c r="ACF197"/>
      <c r="ACG197"/>
      <c r="ACH197"/>
      <c r="ACI197"/>
      <c r="ACJ197"/>
      <c r="ACK197"/>
      <c r="ACL197"/>
      <c r="ACM197"/>
      <c r="ACN197"/>
      <c r="ACO197"/>
      <c r="ACP197"/>
      <c r="ACQ197"/>
      <c r="ACR197"/>
      <c r="ACS197"/>
      <c r="ACT197"/>
      <c r="ACU197"/>
      <c r="ACV197"/>
      <c r="ACW197"/>
      <c r="ACX197"/>
      <c r="ACY197"/>
      <c r="ACZ197"/>
      <c r="ADA197"/>
      <c r="ADB197"/>
      <c r="ADC197"/>
      <c r="ADD197"/>
      <c r="ADE197"/>
      <c r="ADF197"/>
      <c r="ADG197"/>
      <c r="ADH197"/>
      <c r="ADI197"/>
      <c r="ADJ197"/>
      <c r="ADK197"/>
      <c r="ADL197"/>
      <c r="ADM197"/>
      <c r="ADN197"/>
      <c r="ADO197"/>
      <c r="ADP197"/>
      <c r="ADQ197"/>
      <c r="ADR197"/>
      <c r="ADS197"/>
      <c r="ADT197"/>
      <c r="ADU197"/>
      <c r="ADV197"/>
      <c r="ADW197"/>
      <c r="ADX197"/>
      <c r="ADY197"/>
      <c r="ADZ197"/>
      <c r="AEA197"/>
      <c r="AEB197"/>
      <c r="AEC197"/>
      <c r="AED197"/>
      <c r="AEE197"/>
      <c r="AEF197"/>
      <c r="AEG197"/>
      <c r="AEH197"/>
      <c r="AEI197"/>
      <c r="AEJ197"/>
      <c r="AEK197"/>
      <c r="AEL197"/>
      <c r="AEM197"/>
      <c r="AEN197"/>
      <c r="AEO197"/>
      <c r="AEP197"/>
      <c r="AEQ197"/>
      <c r="AER197"/>
      <c r="AES197"/>
      <c r="AET197"/>
      <c r="AEU197"/>
      <c r="AEV197"/>
      <c r="AEW197"/>
      <c r="AEX197"/>
      <c r="AEY197"/>
      <c r="AEZ197"/>
      <c r="AFA197"/>
      <c r="AFB197"/>
      <c r="AFC197"/>
      <c r="AFD197"/>
      <c r="AFE197"/>
      <c r="AFF197"/>
      <c r="AFG197"/>
      <c r="AFH197"/>
      <c r="AFI197"/>
      <c r="AFJ197"/>
      <c r="AFK197"/>
      <c r="AFL197"/>
      <c r="AFM197"/>
      <c r="AFN197"/>
      <c r="AFO197"/>
      <c r="AFP197"/>
      <c r="AFQ197"/>
      <c r="AFR197"/>
      <c r="AFS197"/>
      <c r="AFT197"/>
      <c r="AFU197"/>
      <c r="AFV197"/>
      <c r="AFW197"/>
      <c r="AFX197"/>
      <c r="AFY197"/>
      <c r="AFZ197"/>
      <c r="AGA197"/>
      <c r="AGB197"/>
      <c r="AGC197"/>
      <c r="AGD197"/>
      <c r="AGE197"/>
      <c r="AGF197"/>
      <c r="AGG197"/>
      <c r="AGH197"/>
      <c r="AGI197"/>
      <c r="AGJ197"/>
      <c r="AGK197"/>
      <c r="AGL197"/>
      <c r="AGM197"/>
      <c r="AGN197"/>
      <c r="AGO197"/>
      <c r="AGP197"/>
      <c r="AGQ197"/>
      <c r="AGR197"/>
      <c r="AGS197"/>
      <c r="AGT197"/>
      <c r="AGU197"/>
      <c r="AGV197"/>
      <c r="AGW197"/>
      <c r="AGX197"/>
      <c r="AGY197"/>
      <c r="AGZ197"/>
      <c r="AHA197"/>
      <c r="AHB197"/>
      <c r="AHC197"/>
      <c r="AHD197"/>
      <c r="AHE197"/>
      <c r="AHF197"/>
      <c r="AHG197"/>
      <c r="AHH197"/>
      <c r="AHI197"/>
      <c r="AHJ197"/>
      <c r="AHK197"/>
      <c r="AHL197"/>
      <c r="AHM197"/>
      <c r="AHN197"/>
      <c r="AHO197"/>
      <c r="AHP197"/>
      <c r="AHQ197"/>
      <c r="AHR197"/>
      <c r="AHS197"/>
      <c r="AHT197"/>
      <c r="AHU197"/>
      <c r="AHV197"/>
      <c r="AHW197"/>
      <c r="AHX197"/>
      <c r="AHY197"/>
      <c r="AHZ197"/>
      <c r="AIA197"/>
      <c r="AIB197"/>
      <c r="AIC197"/>
      <c r="AID197"/>
      <c r="AIE197"/>
      <c r="AIF197"/>
      <c r="AIG197"/>
      <c r="AIH197"/>
      <c r="AII197"/>
      <c r="AIJ197"/>
      <c r="AIK197"/>
      <c r="AIL197"/>
      <c r="AIM197"/>
      <c r="AIN197"/>
      <c r="AIO197"/>
      <c r="AIP197"/>
      <c r="AIQ197"/>
      <c r="AIR197"/>
      <c r="AIS197"/>
      <c r="AIT197"/>
      <c r="AIU197"/>
      <c r="AIV197"/>
      <c r="AIW197"/>
      <c r="AIX197"/>
      <c r="AIY197"/>
      <c r="AIZ197"/>
      <c r="AJA197"/>
      <c r="AJB197"/>
      <c r="AJC197"/>
      <c r="AJD197"/>
      <c r="AJE197"/>
      <c r="AJF197"/>
      <c r="AJG197"/>
      <c r="AJH197"/>
      <c r="AJI197"/>
      <c r="AJJ197"/>
      <c r="AJK197"/>
      <c r="AJL197"/>
      <c r="AJM197"/>
      <c r="AJN197"/>
      <c r="AJO197"/>
      <c r="AJP197"/>
      <c r="AJQ197"/>
      <c r="AJR197"/>
      <c r="AJS197"/>
      <c r="AJT197"/>
      <c r="AJU197"/>
      <c r="AJV197"/>
      <c r="AJW197"/>
      <c r="AJX197"/>
      <c r="AJY197"/>
      <c r="AJZ197"/>
      <c r="AKA197"/>
      <c r="AKB197"/>
      <c r="AKC197"/>
      <c r="AKD197"/>
      <c r="AKE197"/>
      <c r="AKF197"/>
      <c r="AKG197"/>
      <c r="AKH197"/>
      <c r="AKI197"/>
      <c r="AKJ197"/>
      <c r="AKK197"/>
      <c r="AKL197"/>
      <c r="AKM197"/>
      <c r="AKN197"/>
      <c r="AKO197"/>
      <c r="AKP197"/>
      <c r="AKQ197"/>
      <c r="AKR197"/>
      <c r="AKS197"/>
      <c r="AKT197"/>
      <c r="AKU197"/>
      <c r="AKV197"/>
      <c r="AKW197"/>
      <c r="AKX197"/>
      <c r="AKY197"/>
      <c r="AKZ197"/>
      <c r="ALA197"/>
      <c r="ALB197"/>
      <c r="ALC197"/>
      <c r="ALD197"/>
      <c r="ALE197"/>
      <c r="ALF197"/>
      <c r="ALG197"/>
      <c r="ALH197"/>
      <c r="ALI197"/>
      <c r="ALJ197"/>
      <c r="ALK197"/>
      <c r="ALL197"/>
      <c r="ALM197"/>
      <c r="ALN197"/>
      <c r="ALO197"/>
      <c r="ALP197"/>
      <c r="ALQ197"/>
    </row>
    <row r="198" spans="1:1005" s="80" customFormat="1" hidden="1" x14ac:dyDescent="0.25">
      <c r="A198" s="30" t="s">
        <v>132</v>
      </c>
      <c r="B198" s="13" t="s">
        <v>134</v>
      </c>
      <c r="C198" s="14" t="s">
        <v>133</v>
      </c>
      <c r="D198" s="101"/>
      <c r="E198" s="10" t="s">
        <v>22</v>
      </c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  <c r="WH198"/>
      <c r="WI198"/>
      <c r="WJ198"/>
      <c r="WK198"/>
      <c r="WL198"/>
      <c r="WM198"/>
      <c r="WN198"/>
      <c r="WO198"/>
      <c r="WP198"/>
      <c r="WQ198"/>
      <c r="WR198"/>
      <c r="WS198"/>
      <c r="WT198"/>
      <c r="WU198"/>
      <c r="WV198"/>
      <c r="WW198"/>
      <c r="WX198"/>
      <c r="WY198"/>
      <c r="WZ198"/>
      <c r="XA198"/>
      <c r="XB198"/>
      <c r="XC198"/>
      <c r="XD198"/>
      <c r="XE198"/>
      <c r="XF198"/>
      <c r="XG198"/>
      <c r="XH198"/>
      <c r="XI198"/>
      <c r="XJ198"/>
      <c r="XK198"/>
      <c r="XL198"/>
      <c r="XM198"/>
      <c r="XN198"/>
      <c r="XO198"/>
      <c r="XP198"/>
      <c r="XQ198"/>
      <c r="XR198"/>
      <c r="XS198"/>
      <c r="XT198"/>
      <c r="XU198"/>
      <c r="XV198"/>
      <c r="XW198"/>
      <c r="XX198"/>
      <c r="XY198"/>
      <c r="XZ198"/>
      <c r="YA198"/>
      <c r="YB198"/>
      <c r="YC198"/>
      <c r="YD198"/>
      <c r="YE198"/>
      <c r="YF198"/>
      <c r="YG198"/>
      <c r="YH198"/>
      <c r="YI198"/>
      <c r="YJ198"/>
      <c r="YK198"/>
      <c r="YL198"/>
      <c r="YM198"/>
      <c r="YN198"/>
      <c r="YO198"/>
      <c r="YP198"/>
      <c r="YQ198"/>
      <c r="YR198"/>
      <c r="YS198"/>
      <c r="YT198"/>
      <c r="YU198"/>
      <c r="YV198"/>
      <c r="YW198"/>
      <c r="YX198"/>
      <c r="YY198"/>
      <c r="YZ198"/>
      <c r="ZA198"/>
      <c r="ZB198"/>
      <c r="ZC198"/>
      <c r="ZD198"/>
      <c r="ZE198"/>
      <c r="ZF198"/>
      <c r="ZG198"/>
      <c r="ZH198"/>
      <c r="ZI198"/>
      <c r="ZJ198"/>
      <c r="ZK198"/>
      <c r="ZL198"/>
      <c r="ZM198"/>
      <c r="ZN198"/>
      <c r="ZO198"/>
      <c r="ZP198"/>
      <c r="ZQ198"/>
      <c r="ZR198"/>
      <c r="ZS198"/>
      <c r="ZT198"/>
      <c r="ZU198"/>
      <c r="ZV198"/>
      <c r="ZW198"/>
      <c r="ZX198"/>
      <c r="ZY198"/>
      <c r="ZZ198"/>
      <c r="AAA198"/>
      <c r="AAB198"/>
      <c r="AAC198"/>
      <c r="AAD198"/>
      <c r="AAE198"/>
      <c r="AAF198"/>
      <c r="AAG198"/>
      <c r="AAH198"/>
      <c r="AAI198"/>
      <c r="AAJ198"/>
      <c r="AAK198"/>
      <c r="AAL198"/>
      <c r="AAM198"/>
      <c r="AAN198"/>
      <c r="AAO198"/>
      <c r="AAP198"/>
      <c r="AAQ198"/>
      <c r="AAR198"/>
      <c r="AAS198"/>
      <c r="AAT198"/>
      <c r="AAU198"/>
      <c r="AAV198"/>
      <c r="AAW198"/>
      <c r="AAX198"/>
      <c r="AAY198"/>
      <c r="AAZ198"/>
      <c r="ABA198"/>
      <c r="ABB198"/>
      <c r="ABC198"/>
      <c r="ABD198"/>
      <c r="ABE198"/>
      <c r="ABF198"/>
      <c r="ABG198"/>
      <c r="ABH198"/>
      <c r="ABI198"/>
      <c r="ABJ198"/>
      <c r="ABK198"/>
      <c r="ABL198"/>
      <c r="ABM198"/>
      <c r="ABN198"/>
      <c r="ABO198"/>
      <c r="ABP198"/>
      <c r="ABQ198"/>
      <c r="ABR198"/>
      <c r="ABS198"/>
      <c r="ABT198"/>
      <c r="ABU198"/>
      <c r="ABV198"/>
      <c r="ABW198"/>
      <c r="ABX198"/>
      <c r="ABY198"/>
      <c r="ABZ198"/>
      <c r="ACA198"/>
      <c r="ACB198"/>
      <c r="ACC198"/>
      <c r="ACD198"/>
      <c r="ACE198"/>
      <c r="ACF198"/>
      <c r="ACG198"/>
      <c r="ACH198"/>
      <c r="ACI198"/>
      <c r="ACJ198"/>
      <c r="ACK198"/>
      <c r="ACL198"/>
      <c r="ACM198"/>
      <c r="ACN198"/>
      <c r="ACO198"/>
      <c r="ACP198"/>
      <c r="ACQ198"/>
      <c r="ACR198"/>
      <c r="ACS198"/>
      <c r="ACT198"/>
      <c r="ACU198"/>
      <c r="ACV198"/>
      <c r="ACW198"/>
      <c r="ACX198"/>
      <c r="ACY198"/>
      <c r="ACZ198"/>
      <c r="ADA198"/>
      <c r="ADB198"/>
      <c r="ADC198"/>
      <c r="ADD198"/>
      <c r="ADE198"/>
      <c r="ADF198"/>
      <c r="ADG198"/>
      <c r="ADH198"/>
      <c r="ADI198"/>
      <c r="ADJ198"/>
      <c r="ADK198"/>
      <c r="ADL198"/>
      <c r="ADM198"/>
      <c r="ADN198"/>
      <c r="ADO198"/>
      <c r="ADP198"/>
      <c r="ADQ198"/>
      <c r="ADR198"/>
      <c r="ADS198"/>
      <c r="ADT198"/>
      <c r="ADU198"/>
      <c r="ADV198"/>
      <c r="ADW198"/>
      <c r="ADX198"/>
      <c r="ADY198"/>
      <c r="ADZ198"/>
      <c r="AEA198"/>
      <c r="AEB198"/>
      <c r="AEC198"/>
      <c r="AED198"/>
      <c r="AEE198"/>
      <c r="AEF198"/>
      <c r="AEG198"/>
      <c r="AEH198"/>
      <c r="AEI198"/>
      <c r="AEJ198"/>
      <c r="AEK198"/>
      <c r="AEL198"/>
      <c r="AEM198"/>
      <c r="AEN198"/>
      <c r="AEO198"/>
      <c r="AEP198"/>
      <c r="AEQ198"/>
      <c r="AER198"/>
      <c r="AES198"/>
      <c r="AET198"/>
      <c r="AEU198"/>
      <c r="AEV198"/>
      <c r="AEW198"/>
      <c r="AEX198"/>
      <c r="AEY198"/>
      <c r="AEZ198"/>
      <c r="AFA198"/>
      <c r="AFB198"/>
      <c r="AFC198"/>
      <c r="AFD198"/>
      <c r="AFE198"/>
      <c r="AFF198"/>
      <c r="AFG198"/>
      <c r="AFH198"/>
      <c r="AFI198"/>
      <c r="AFJ198"/>
      <c r="AFK198"/>
      <c r="AFL198"/>
      <c r="AFM198"/>
      <c r="AFN198"/>
      <c r="AFO198"/>
      <c r="AFP198"/>
      <c r="AFQ198"/>
      <c r="AFR198"/>
      <c r="AFS198"/>
      <c r="AFT198"/>
      <c r="AFU198"/>
      <c r="AFV198"/>
      <c r="AFW198"/>
      <c r="AFX198"/>
      <c r="AFY198"/>
      <c r="AFZ198"/>
      <c r="AGA198"/>
      <c r="AGB198"/>
      <c r="AGC198"/>
      <c r="AGD198"/>
      <c r="AGE198"/>
      <c r="AGF198"/>
      <c r="AGG198"/>
      <c r="AGH198"/>
      <c r="AGI198"/>
      <c r="AGJ198"/>
      <c r="AGK198"/>
      <c r="AGL198"/>
      <c r="AGM198"/>
      <c r="AGN198"/>
      <c r="AGO198"/>
      <c r="AGP198"/>
      <c r="AGQ198"/>
      <c r="AGR198"/>
      <c r="AGS198"/>
      <c r="AGT198"/>
      <c r="AGU198"/>
      <c r="AGV198"/>
      <c r="AGW198"/>
      <c r="AGX198"/>
      <c r="AGY198"/>
      <c r="AGZ198"/>
      <c r="AHA198"/>
      <c r="AHB198"/>
      <c r="AHC198"/>
      <c r="AHD198"/>
      <c r="AHE198"/>
      <c r="AHF198"/>
      <c r="AHG198"/>
      <c r="AHH198"/>
      <c r="AHI198"/>
      <c r="AHJ198"/>
      <c r="AHK198"/>
      <c r="AHL198"/>
      <c r="AHM198"/>
      <c r="AHN198"/>
      <c r="AHO198"/>
      <c r="AHP198"/>
      <c r="AHQ198"/>
      <c r="AHR198"/>
      <c r="AHS198"/>
      <c r="AHT198"/>
      <c r="AHU198"/>
      <c r="AHV198"/>
      <c r="AHW198"/>
      <c r="AHX198"/>
      <c r="AHY198"/>
      <c r="AHZ198"/>
      <c r="AIA198"/>
      <c r="AIB198"/>
      <c r="AIC198"/>
      <c r="AID198"/>
      <c r="AIE198"/>
      <c r="AIF198"/>
      <c r="AIG198"/>
      <c r="AIH198"/>
      <c r="AII198"/>
      <c r="AIJ198"/>
      <c r="AIK198"/>
      <c r="AIL198"/>
      <c r="AIM198"/>
      <c r="AIN198"/>
      <c r="AIO198"/>
      <c r="AIP198"/>
      <c r="AIQ198"/>
      <c r="AIR198"/>
      <c r="AIS198"/>
      <c r="AIT198"/>
      <c r="AIU198"/>
      <c r="AIV198"/>
      <c r="AIW198"/>
      <c r="AIX198"/>
      <c r="AIY198"/>
      <c r="AIZ198"/>
      <c r="AJA198"/>
      <c r="AJB198"/>
      <c r="AJC198"/>
      <c r="AJD198"/>
      <c r="AJE198"/>
      <c r="AJF198"/>
      <c r="AJG198"/>
      <c r="AJH198"/>
      <c r="AJI198"/>
      <c r="AJJ198"/>
      <c r="AJK198"/>
      <c r="AJL198"/>
      <c r="AJM198"/>
      <c r="AJN198"/>
      <c r="AJO198"/>
      <c r="AJP198"/>
      <c r="AJQ198"/>
      <c r="AJR198"/>
      <c r="AJS198"/>
      <c r="AJT198"/>
      <c r="AJU198"/>
      <c r="AJV198"/>
      <c r="AJW198"/>
      <c r="AJX198"/>
      <c r="AJY198"/>
      <c r="AJZ198"/>
      <c r="AKA198"/>
      <c r="AKB198"/>
      <c r="AKC198"/>
      <c r="AKD198"/>
      <c r="AKE198"/>
      <c r="AKF198"/>
      <c r="AKG198"/>
      <c r="AKH198"/>
      <c r="AKI198"/>
      <c r="AKJ198"/>
      <c r="AKK198"/>
      <c r="AKL198"/>
      <c r="AKM198"/>
      <c r="AKN198"/>
      <c r="AKO198"/>
      <c r="AKP198"/>
      <c r="AKQ198"/>
      <c r="AKR198"/>
      <c r="AKS198"/>
      <c r="AKT198"/>
      <c r="AKU198"/>
      <c r="AKV198"/>
      <c r="AKW198"/>
      <c r="AKX198"/>
      <c r="AKY198"/>
      <c r="AKZ198"/>
      <c r="ALA198"/>
      <c r="ALB198"/>
      <c r="ALC198"/>
      <c r="ALD198"/>
      <c r="ALE198"/>
      <c r="ALF198"/>
      <c r="ALG198"/>
      <c r="ALH198"/>
      <c r="ALI198"/>
      <c r="ALJ198"/>
      <c r="ALK198"/>
      <c r="ALL198"/>
      <c r="ALM198"/>
      <c r="ALN198"/>
      <c r="ALO198"/>
      <c r="ALP198"/>
      <c r="ALQ198"/>
    </row>
    <row r="199" spans="1:1005" s="80" customFormat="1" hidden="1" x14ac:dyDescent="0.25">
      <c r="A199" s="30" t="s">
        <v>221</v>
      </c>
      <c r="B199" s="13">
        <v>86756785918</v>
      </c>
      <c r="C199" s="14" t="s">
        <v>11</v>
      </c>
      <c r="D199" s="101"/>
      <c r="E199" s="10" t="s">
        <v>224</v>
      </c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  <c r="OF199"/>
      <c r="OG199"/>
      <c r="OH199"/>
      <c r="OI199"/>
      <c r="OJ199"/>
      <c r="OK199"/>
      <c r="OL199"/>
      <c r="OM199"/>
      <c r="ON199"/>
      <c r="OO199"/>
      <c r="OP199"/>
      <c r="OQ199"/>
      <c r="OR199"/>
      <c r="OS199"/>
      <c r="OT199"/>
      <c r="OU199"/>
      <c r="OV199"/>
      <c r="OW199"/>
      <c r="OX199"/>
      <c r="OY199"/>
      <c r="OZ199"/>
      <c r="PA199"/>
      <c r="PB199"/>
      <c r="PC199"/>
      <c r="PD199"/>
      <c r="PE199"/>
      <c r="PF199"/>
      <c r="PG199"/>
      <c r="PH199"/>
      <c r="PI199"/>
      <c r="PJ199"/>
      <c r="PK199"/>
      <c r="PL199"/>
      <c r="PM199"/>
      <c r="PN199"/>
      <c r="PO199"/>
      <c r="PP199"/>
      <c r="PQ199"/>
      <c r="PR199"/>
      <c r="PS199"/>
      <c r="PT199"/>
      <c r="PU199"/>
      <c r="PV199"/>
      <c r="PW199"/>
      <c r="PX199"/>
      <c r="PY199"/>
      <c r="PZ199"/>
      <c r="QA199"/>
      <c r="QB199"/>
      <c r="QC199"/>
      <c r="QD199"/>
      <c r="QE199"/>
      <c r="QF199"/>
      <c r="QG199"/>
      <c r="QH199"/>
      <c r="QI199"/>
      <c r="QJ199"/>
      <c r="QK199"/>
      <c r="QL199"/>
      <c r="QM199"/>
      <c r="QN199"/>
      <c r="QO199"/>
      <c r="QP199"/>
      <c r="QQ199"/>
      <c r="QR199"/>
      <c r="QS199"/>
      <c r="QT199"/>
      <c r="QU199"/>
      <c r="QV199"/>
      <c r="QW199"/>
      <c r="QX199"/>
      <c r="QY199"/>
      <c r="QZ199"/>
      <c r="RA199"/>
      <c r="RB199"/>
      <c r="RC199"/>
      <c r="RD199"/>
      <c r="RE199"/>
      <c r="RF199"/>
      <c r="RG199"/>
      <c r="RH199"/>
      <c r="RI199"/>
      <c r="RJ199"/>
      <c r="RK199"/>
      <c r="RL199"/>
      <c r="RM199"/>
      <c r="RN199"/>
      <c r="RO199"/>
      <c r="RP199"/>
      <c r="RQ199"/>
      <c r="RR199"/>
      <c r="RS199"/>
      <c r="RT199"/>
      <c r="RU199"/>
      <c r="RV199"/>
      <c r="RW199"/>
      <c r="RX199"/>
      <c r="RY199"/>
      <c r="RZ199"/>
      <c r="SA199"/>
      <c r="SB199"/>
      <c r="SC199"/>
      <c r="SD199"/>
      <c r="SE199"/>
      <c r="SF199"/>
      <c r="SG199"/>
      <c r="SH199"/>
      <c r="SI199"/>
      <c r="SJ199"/>
      <c r="SK199"/>
      <c r="SL199"/>
      <c r="SM199"/>
      <c r="SN199"/>
      <c r="SO199"/>
      <c r="SP199"/>
      <c r="SQ199"/>
      <c r="SR199"/>
      <c r="SS199"/>
      <c r="ST199"/>
      <c r="SU199"/>
      <c r="SV199"/>
      <c r="SW199"/>
      <c r="SX199"/>
      <c r="SY199"/>
      <c r="SZ199"/>
      <c r="TA199"/>
      <c r="TB199"/>
      <c r="TC199"/>
      <c r="TD199"/>
      <c r="TE199"/>
      <c r="TF199"/>
      <c r="TG199"/>
      <c r="TH199"/>
      <c r="TI199"/>
      <c r="TJ199"/>
      <c r="TK199"/>
      <c r="TL199"/>
      <c r="TM199"/>
      <c r="TN199"/>
      <c r="TO199"/>
      <c r="TP199"/>
      <c r="TQ199"/>
      <c r="TR199"/>
      <c r="TS199"/>
      <c r="TT199"/>
      <c r="TU199"/>
      <c r="TV199"/>
      <c r="TW199"/>
      <c r="TX199"/>
      <c r="TY199"/>
      <c r="TZ199"/>
      <c r="UA199"/>
      <c r="UB199"/>
      <c r="UC199"/>
      <c r="UD199"/>
      <c r="UE199"/>
      <c r="UF199"/>
      <c r="UG199"/>
      <c r="UH199"/>
      <c r="UI199"/>
      <c r="UJ199"/>
      <c r="UK199"/>
      <c r="UL199"/>
      <c r="UM199"/>
      <c r="UN199"/>
      <c r="UO199"/>
      <c r="UP199"/>
      <c r="UQ199"/>
      <c r="UR199"/>
      <c r="US199"/>
      <c r="UT199"/>
      <c r="UU199"/>
      <c r="UV199"/>
      <c r="UW199"/>
      <c r="UX199"/>
      <c r="UY199"/>
      <c r="UZ199"/>
      <c r="VA199"/>
      <c r="VB199"/>
      <c r="VC199"/>
      <c r="VD199"/>
      <c r="VE199"/>
      <c r="VF199"/>
      <c r="VG199"/>
      <c r="VH199"/>
      <c r="VI199"/>
      <c r="VJ199"/>
      <c r="VK199"/>
      <c r="VL199"/>
      <c r="VM199"/>
      <c r="VN199"/>
      <c r="VO199"/>
      <c r="VP199"/>
      <c r="VQ199"/>
      <c r="VR199"/>
      <c r="VS199"/>
      <c r="VT199"/>
      <c r="VU199"/>
      <c r="VV199"/>
      <c r="VW199"/>
      <c r="VX199"/>
      <c r="VY199"/>
      <c r="VZ199"/>
      <c r="WA199"/>
      <c r="WB199"/>
      <c r="WC199"/>
      <c r="WD199"/>
      <c r="WE199"/>
      <c r="WF199"/>
      <c r="WG199"/>
      <c r="WH199"/>
      <c r="WI199"/>
      <c r="WJ199"/>
      <c r="WK199"/>
      <c r="WL199"/>
      <c r="WM199"/>
      <c r="WN199"/>
      <c r="WO199"/>
      <c r="WP199"/>
      <c r="WQ199"/>
      <c r="WR199"/>
      <c r="WS199"/>
      <c r="WT199"/>
      <c r="WU199"/>
      <c r="WV199"/>
      <c r="WW199"/>
      <c r="WX199"/>
      <c r="WY199"/>
      <c r="WZ199"/>
      <c r="XA199"/>
      <c r="XB199"/>
      <c r="XC199"/>
      <c r="XD199"/>
      <c r="XE199"/>
      <c r="XF199"/>
      <c r="XG199"/>
      <c r="XH199"/>
      <c r="XI199"/>
      <c r="XJ199"/>
      <c r="XK199"/>
      <c r="XL199"/>
      <c r="XM199"/>
      <c r="XN199"/>
      <c r="XO199"/>
      <c r="XP199"/>
      <c r="XQ199"/>
      <c r="XR199"/>
      <c r="XS199"/>
      <c r="XT199"/>
      <c r="XU199"/>
      <c r="XV199"/>
      <c r="XW199"/>
      <c r="XX199"/>
      <c r="XY199"/>
      <c r="XZ199"/>
      <c r="YA199"/>
      <c r="YB199"/>
      <c r="YC199"/>
      <c r="YD199"/>
      <c r="YE199"/>
      <c r="YF199"/>
      <c r="YG199"/>
      <c r="YH199"/>
      <c r="YI199"/>
      <c r="YJ199"/>
      <c r="YK199"/>
      <c r="YL199"/>
      <c r="YM199"/>
      <c r="YN199"/>
      <c r="YO199"/>
      <c r="YP199"/>
      <c r="YQ199"/>
      <c r="YR199"/>
      <c r="YS199"/>
      <c r="YT199"/>
      <c r="YU199"/>
      <c r="YV199"/>
      <c r="YW199"/>
      <c r="YX199"/>
      <c r="YY199"/>
      <c r="YZ199"/>
      <c r="ZA199"/>
      <c r="ZB199"/>
      <c r="ZC199"/>
      <c r="ZD199"/>
      <c r="ZE199"/>
      <c r="ZF199"/>
      <c r="ZG199"/>
      <c r="ZH199"/>
      <c r="ZI199"/>
      <c r="ZJ199"/>
      <c r="ZK199"/>
      <c r="ZL199"/>
      <c r="ZM199"/>
      <c r="ZN199"/>
      <c r="ZO199"/>
      <c r="ZP199"/>
      <c r="ZQ199"/>
      <c r="ZR199"/>
      <c r="ZS199"/>
      <c r="ZT199"/>
      <c r="ZU199"/>
      <c r="ZV199"/>
      <c r="ZW199"/>
      <c r="ZX199"/>
      <c r="ZY199"/>
      <c r="ZZ199"/>
      <c r="AAA199"/>
      <c r="AAB199"/>
      <c r="AAC199"/>
      <c r="AAD199"/>
      <c r="AAE199"/>
      <c r="AAF199"/>
      <c r="AAG199"/>
      <c r="AAH199"/>
      <c r="AAI199"/>
      <c r="AAJ199"/>
      <c r="AAK199"/>
      <c r="AAL199"/>
      <c r="AAM199"/>
      <c r="AAN199"/>
      <c r="AAO199"/>
      <c r="AAP199"/>
      <c r="AAQ199"/>
      <c r="AAR199"/>
      <c r="AAS199"/>
      <c r="AAT199"/>
      <c r="AAU199"/>
      <c r="AAV199"/>
      <c r="AAW199"/>
      <c r="AAX199"/>
      <c r="AAY199"/>
      <c r="AAZ199"/>
      <c r="ABA199"/>
      <c r="ABB199"/>
      <c r="ABC199"/>
      <c r="ABD199"/>
      <c r="ABE199"/>
      <c r="ABF199"/>
      <c r="ABG199"/>
      <c r="ABH199"/>
      <c r="ABI199"/>
      <c r="ABJ199"/>
      <c r="ABK199"/>
      <c r="ABL199"/>
      <c r="ABM199"/>
      <c r="ABN199"/>
      <c r="ABO199"/>
      <c r="ABP199"/>
      <c r="ABQ199"/>
      <c r="ABR199"/>
      <c r="ABS199"/>
      <c r="ABT199"/>
      <c r="ABU199"/>
      <c r="ABV199"/>
      <c r="ABW199"/>
      <c r="ABX199"/>
      <c r="ABY199"/>
      <c r="ABZ199"/>
      <c r="ACA199"/>
      <c r="ACB199"/>
      <c r="ACC199"/>
      <c r="ACD199"/>
      <c r="ACE199"/>
      <c r="ACF199"/>
      <c r="ACG199"/>
      <c r="ACH199"/>
      <c r="ACI199"/>
      <c r="ACJ199"/>
      <c r="ACK199"/>
      <c r="ACL199"/>
      <c r="ACM199"/>
      <c r="ACN199"/>
      <c r="ACO199"/>
      <c r="ACP199"/>
      <c r="ACQ199"/>
      <c r="ACR199"/>
      <c r="ACS199"/>
      <c r="ACT199"/>
      <c r="ACU199"/>
      <c r="ACV199"/>
      <c r="ACW199"/>
      <c r="ACX199"/>
      <c r="ACY199"/>
      <c r="ACZ199"/>
      <c r="ADA199"/>
      <c r="ADB199"/>
      <c r="ADC199"/>
      <c r="ADD199"/>
      <c r="ADE199"/>
      <c r="ADF199"/>
      <c r="ADG199"/>
      <c r="ADH199"/>
      <c r="ADI199"/>
      <c r="ADJ199"/>
      <c r="ADK199"/>
      <c r="ADL199"/>
      <c r="ADM199"/>
      <c r="ADN199"/>
      <c r="ADO199"/>
      <c r="ADP199"/>
      <c r="ADQ199"/>
      <c r="ADR199"/>
      <c r="ADS199"/>
      <c r="ADT199"/>
      <c r="ADU199"/>
      <c r="ADV199"/>
      <c r="ADW199"/>
      <c r="ADX199"/>
      <c r="ADY199"/>
      <c r="ADZ199"/>
      <c r="AEA199"/>
      <c r="AEB199"/>
      <c r="AEC199"/>
      <c r="AED199"/>
      <c r="AEE199"/>
      <c r="AEF199"/>
      <c r="AEG199"/>
      <c r="AEH199"/>
      <c r="AEI199"/>
      <c r="AEJ199"/>
      <c r="AEK199"/>
      <c r="AEL199"/>
      <c r="AEM199"/>
      <c r="AEN199"/>
      <c r="AEO199"/>
      <c r="AEP199"/>
      <c r="AEQ199"/>
      <c r="AER199"/>
      <c r="AES199"/>
      <c r="AET199"/>
      <c r="AEU199"/>
      <c r="AEV199"/>
      <c r="AEW199"/>
      <c r="AEX199"/>
      <c r="AEY199"/>
      <c r="AEZ199"/>
      <c r="AFA199"/>
      <c r="AFB199"/>
      <c r="AFC199"/>
      <c r="AFD199"/>
      <c r="AFE199"/>
      <c r="AFF199"/>
      <c r="AFG199"/>
      <c r="AFH199"/>
      <c r="AFI199"/>
      <c r="AFJ199"/>
      <c r="AFK199"/>
      <c r="AFL199"/>
      <c r="AFM199"/>
      <c r="AFN199"/>
      <c r="AFO199"/>
      <c r="AFP199"/>
      <c r="AFQ199"/>
      <c r="AFR199"/>
      <c r="AFS199"/>
      <c r="AFT199"/>
      <c r="AFU199"/>
      <c r="AFV199"/>
      <c r="AFW199"/>
      <c r="AFX199"/>
      <c r="AFY199"/>
      <c r="AFZ199"/>
      <c r="AGA199"/>
      <c r="AGB199"/>
      <c r="AGC199"/>
      <c r="AGD199"/>
      <c r="AGE199"/>
      <c r="AGF199"/>
      <c r="AGG199"/>
      <c r="AGH199"/>
      <c r="AGI199"/>
      <c r="AGJ199"/>
      <c r="AGK199"/>
      <c r="AGL199"/>
      <c r="AGM199"/>
      <c r="AGN199"/>
      <c r="AGO199"/>
      <c r="AGP199"/>
      <c r="AGQ199"/>
      <c r="AGR199"/>
      <c r="AGS199"/>
      <c r="AGT199"/>
      <c r="AGU199"/>
      <c r="AGV199"/>
      <c r="AGW199"/>
      <c r="AGX199"/>
      <c r="AGY199"/>
      <c r="AGZ199"/>
      <c r="AHA199"/>
      <c r="AHB199"/>
      <c r="AHC199"/>
      <c r="AHD199"/>
      <c r="AHE199"/>
      <c r="AHF199"/>
      <c r="AHG199"/>
      <c r="AHH199"/>
      <c r="AHI199"/>
      <c r="AHJ199"/>
      <c r="AHK199"/>
      <c r="AHL199"/>
      <c r="AHM199"/>
      <c r="AHN199"/>
      <c r="AHO199"/>
      <c r="AHP199"/>
      <c r="AHQ199"/>
      <c r="AHR199"/>
      <c r="AHS199"/>
      <c r="AHT199"/>
      <c r="AHU199"/>
      <c r="AHV199"/>
      <c r="AHW199"/>
      <c r="AHX199"/>
      <c r="AHY199"/>
      <c r="AHZ199"/>
      <c r="AIA199"/>
      <c r="AIB199"/>
      <c r="AIC199"/>
      <c r="AID199"/>
      <c r="AIE199"/>
      <c r="AIF199"/>
      <c r="AIG199"/>
      <c r="AIH199"/>
      <c r="AII199"/>
      <c r="AIJ199"/>
      <c r="AIK199"/>
      <c r="AIL199"/>
      <c r="AIM199"/>
      <c r="AIN199"/>
      <c r="AIO199"/>
      <c r="AIP199"/>
      <c r="AIQ199"/>
      <c r="AIR199"/>
      <c r="AIS199"/>
      <c r="AIT199"/>
      <c r="AIU199"/>
      <c r="AIV199"/>
      <c r="AIW199"/>
      <c r="AIX199"/>
      <c r="AIY199"/>
      <c r="AIZ199"/>
      <c r="AJA199"/>
      <c r="AJB199"/>
      <c r="AJC199"/>
      <c r="AJD199"/>
      <c r="AJE199"/>
      <c r="AJF199"/>
      <c r="AJG199"/>
      <c r="AJH199"/>
      <c r="AJI199"/>
      <c r="AJJ199"/>
      <c r="AJK199"/>
      <c r="AJL199"/>
      <c r="AJM199"/>
      <c r="AJN199"/>
      <c r="AJO199"/>
      <c r="AJP199"/>
      <c r="AJQ199"/>
      <c r="AJR199"/>
      <c r="AJS199"/>
      <c r="AJT199"/>
      <c r="AJU199"/>
      <c r="AJV199"/>
      <c r="AJW199"/>
      <c r="AJX199"/>
      <c r="AJY199"/>
      <c r="AJZ199"/>
      <c r="AKA199"/>
      <c r="AKB199"/>
      <c r="AKC199"/>
      <c r="AKD199"/>
      <c r="AKE199"/>
      <c r="AKF199"/>
      <c r="AKG199"/>
      <c r="AKH199"/>
      <c r="AKI199"/>
      <c r="AKJ199"/>
      <c r="AKK199"/>
      <c r="AKL199"/>
      <c r="AKM199"/>
      <c r="AKN199"/>
      <c r="AKO199"/>
      <c r="AKP199"/>
      <c r="AKQ199"/>
      <c r="AKR199"/>
      <c r="AKS199"/>
      <c r="AKT199"/>
      <c r="AKU199"/>
      <c r="AKV199"/>
      <c r="AKW199"/>
      <c r="AKX199"/>
      <c r="AKY199"/>
      <c r="AKZ199"/>
      <c r="ALA199"/>
      <c r="ALB199"/>
      <c r="ALC199"/>
      <c r="ALD199"/>
      <c r="ALE199"/>
      <c r="ALF199"/>
      <c r="ALG199"/>
      <c r="ALH199"/>
      <c r="ALI199"/>
      <c r="ALJ199"/>
      <c r="ALK199"/>
      <c r="ALL199"/>
      <c r="ALM199"/>
      <c r="ALN199"/>
      <c r="ALO199"/>
      <c r="ALP199"/>
      <c r="ALQ199"/>
    </row>
    <row r="200" spans="1:1005" s="80" customFormat="1" hidden="1" x14ac:dyDescent="0.25">
      <c r="A200" s="30" t="s">
        <v>149</v>
      </c>
      <c r="B200" s="13" t="s">
        <v>150</v>
      </c>
      <c r="C200" s="14" t="s">
        <v>10</v>
      </c>
      <c r="D200" s="101"/>
      <c r="E200" s="10" t="s">
        <v>22</v>
      </c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  <c r="OF200"/>
      <c r="OG200"/>
      <c r="OH200"/>
      <c r="OI200"/>
      <c r="OJ200"/>
      <c r="OK200"/>
      <c r="OL200"/>
      <c r="OM200"/>
      <c r="ON200"/>
      <c r="OO200"/>
      <c r="OP200"/>
      <c r="OQ200"/>
      <c r="OR200"/>
      <c r="OS200"/>
      <c r="OT200"/>
      <c r="OU200"/>
      <c r="OV200"/>
      <c r="OW200"/>
      <c r="OX200"/>
      <c r="OY200"/>
      <c r="OZ200"/>
      <c r="PA200"/>
      <c r="PB200"/>
      <c r="PC200"/>
      <c r="PD200"/>
      <c r="PE200"/>
      <c r="PF200"/>
      <c r="PG200"/>
      <c r="PH200"/>
      <c r="PI200"/>
      <c r="PJ200"/>
      <c r="PK200"/>
      <c r="PL200"/>
      <c r="PM200"/>
      <c r="PN200"/>
      <c r="PO200"/>
      <c r="PP200"/>
      <c r="PQ200"/>
      <c r="PR200"/>
      <c r="PS200"/>
      <c r="PT200"/>
      <c r="PU200"/>
      <c r="PV200"/>
      <c r="PW200"/>
      <c r="PX200"/>
      <c r="PY200"/>
      <c r="PZ200"/>
      <c r="QA200"/>
      <c r="QB200"/>
      <c r="QC200"/>
      <c r="QD200"/>
      <c r="QE200"/>
      <c r="QF200"/>
      <c r="QG200"/>
      <c r="QH200"/>
      <c r="QI200"/>
      <c r="QJ200"/>
      <c r="QK200"/>
      <c r="QL200"/>
      <c r="QM200"/>
      <c r="QN200"/>
      <c r="QO200"/>
      <c r="QP200"/>
      <c r="QQ200"/>
      <c r="QR200"/>
      <c r="QS200"/>
      <c r="QT200"/>
      <c r="QU200"/>
      <c r="QV200"/>
      <c r="QW200"/>
      <c r="QX200"/>
      <c r="QY200"/>
      <c r="QZ200"/>
      <c r="RA200"/>
      <c r="RB200"/>
      <c r="RC200"/>
      <c r="RD200"/>
      <c r="RE200"/>
      <c r="RF200"/>
      <c r="RG200"/>
      <c r="RH200"/>
      <c r="RI200"/>
      <c r="RJ200"/>
      <c r="RK200"/>
      <c r="RL200"/>
      <c r="RM200"/>
      <c r="RN200"/>
      <c r="RO200"/>
      <c r="RP200"/>
      <c r="RQ200"/>
      <c r="RR200"/>
      <c r="RS200"/>
      <c r="RT200"/>
      <c r="RU200"/>
      <c r="RV200"/>
      <c r="RW200"/>
      <c r="RX200"/>
      <c r="RY200"/>
      <c r="RZ200"/>
      <c r="SA200"/>
      <c r="SB200"/>
      <c r="SC200"/>
      <c r="SD200"/>
      <c r="SE200"/>
      <c r="SF200"/>
      <c r="SG200"/>
      <c r="SH200"/>
      <c r="SI200"/>
      <c r="SJ200"/>
      <c r="SK200"/>
      <c r="SL200"/>
      <c r="SM200"/>
      <c r="SN200"/>
      <c r="SO200"/>
      <c r="SP200"/>
      <c r="SQ200"/>
      <c r="SR200"/>
      <c r="SS200"/>
      <c r="ST200"/>
      <c r="SU200"/>
      <c r="SV200"/>
      <c r="SW200"/>
      <c r="SX200"/>
      <c r="SY200"/>
      <c r="SZ200"/>
      <c r="TA200"/>
      <c r="TB200"/>
      <c r="TC200"/>
      <c r="TD200"/>
      <c r="TE200"/>
      <c r="TF200"/>
      <c r="TG200"/>
      <c r="TH200"/>
      <c r="TI200"/>
      <c r="TJ200"/>
      <c r="TK200"/>
      <c r="TL200"/>
      <c r="TM200"/>
      <c r="TN200"/>
      <c r="TO200"/>
      <c r="TP200"/>
      <c r="TQ200"/>
      <c r="TR200"/>
      <c r="TS200"/>
      <c r="TT200"/>
      <c r="TU200"/>
      <c r="TV200"/>
      <c r="TW200"/>
      <c r="TX200"/>
      <c r="TY200"/>
      <c r="TZ200"/>
      <c r="UA200"/>
      <c r="UB200"/>
      <c r="UC200"/>
      <c r="UD200"/>
      <c r="UE200"/>
      <c r="UF200"/>
      <c r="UG200"/>
      <c r="UH200"/>
      <c r="UI200"/>
      <c r="UJ200"/>
      <c r="UK200"/>
      <c r="UL200"/>
      <c r="UM200"/>
      <c r="UN200"/>
      <c r="UO200"/>
      <c r="UP200"/>
      <c r="UQ200"/>
      <c r="UR200"/>
      <c r="US200"/>
      <c r="UT200"/>
      <c r="UU200"/>
      <c r="UV200"/>
      <c r="UW200"/>
      <c r="UX200"/>
      <c r="UY200"/>
      <c r="UZ200"/>
      <c r="VA200"/>
      <c r="VB200"/>
      <c r="VC200"/>
      <c r="VD200"/>
      <c r="VE200"/>
      <c r="VF200"/>
      <c r="VG200"/>
      <c r="VH200"/>
      <c r="VI200"/>
      <c r="VJ200"/>
      <c r="VK200"/>
      <c r="VL200"/>
      <c r="VM200"/>
      <c r="VN200"/>
      <c r="VO200"/>
      <c r="VP200"/>
      <c r="VQ200"/>
      <c r="VR200"/>
      <c r="VS200"/>
      <c r="VT200"/>
      <c r="VU200"/>
      <c r="VV200"/>
      <c r="VW200"/>
      <c r="VX200"/>
      <c r="VY200"/>
      <c r="VZ200"/>
      <c r="WA200"/>
      <c r="WB200"/>
      <c r="WC200"/>
      <c r="WD200"/>
      <c r="WE200"/>
      <c r="WF200"/>
      <c r="WG200"/>
      <c r="WH200"/>
      <c r="WI200"/>
      <c r="WJ200"/>
      <c r="WK200"/>
      <c r="WL200"/>
      <c r="WM200"/>
      <c r="WN200"/>
      <c r="WO200"/>
      <c r="WP200"/>
      <c r="WQ200"/>
      <c r="WR200"/>
      <c r="WS200"/>
      <c r="WT200"/>
      <c r="WU200"/>
      <c r="WV200"/>
      <c r="WW200"/>
      <c r="WX200"/>
      <c r="WY200"/>
      <c r="WZ200"/>
      <c r="XA200"/>
      <c r="XB200"/>
      <c r="XC200"/>
      <c r="XD200"/>
      <c r="XE200"/>
      <c r="XF200"/>
      <c r="XG200"/>
      <c r="XH200"/>
      <c r="XI200"/>
      <c r="XJ200"/>
      <c r="XK200"/>
      <c r="XL200"/>
      <c r="XM200"/>
      <c r="XN200"/>
      <c r="XO200"/>
      <c r="XP200"/>
      <c r="XQ200"/>
      <c r="XR200"/>
      <c r="XS200"/>
      <c r="XT200"/>
      <c r="XU200"/>
      <c r="XV200"/>
      <c r="XW200"/>
      <c r="XX200"/>
      <c r="XY200"/>
      <c r="XZ200"/>
      <c r="YA200"/>
      <c r="YB200"/>
      <c r="YC200"/>
      <c r="YD200"/>
      <c r="YE200"/>
      <c r="YF200"/>
      <c r="YG200"/>
      <c r="YH200"/>
      <c r="YI200"/>
      <c r="YJ200"/>
      <c r="YK200"/>
      <c r="YL200"/>
      <c r="YM200"/>
      <c r="YN200"/>
      <c r="YO200"/>
      <c r="YP200"/>
      <c r="YQ200"/>
      <c r="YR200"/>
      <c r="YS200"/>
      <c r="YT200"/>
      <c r="YU200"/>
      <c r="YV200"/>
      <c r="YW200"/>
      <c r="YX200"/>
      <c r="YY200"/>
      <c r="YZ200"/>
      <c r="ZA200"/>
      <c r="ZB200"/>
      <c r="ZC200"/>
      <c r="ZD200"/>
      <c r="ZE200"/>
      <c r="ZF200"/>
      <c r="ZG200"/>
      <c r="ZH200"/>
      <c r="ZI200"/>
      <c r="ZJ200"/>
      <c r="ZK200"/>
      <c r="ZL200"/>
      <c r="ZM200"/>
      <c r="ZN200"/>
      <c r="ZO200"/>
      <c r="ZP200"/>
      <c r="ZQ200"/>
      <c r="ZR200"/>
      <c r="ZS200"/>
      <c r="ZT200"/>
      <c r="ZU200"/>
      <c r="ZV200"/>
      <c r="ZW200"/>
      <c r="ZX200"/>
      <c r="ZY200"/>
      <c r="ZZ200"/>
      <c r="AAA200"/>
      <c r="AAB200"/>
      <c r="AAC200"/>
      <c r="AAD200"/>
      <c r="AAE200"/>
      <c r="AAF200"/>
      <c r="AAG200"/>
      <c r="AAH200"/>
      <c r="AAI200"/>
      <c r="AAJ200"/>
      <c r="AAK200"/>
      <c r="AAL200"/>
      <c r="AAM200"/>
      <c r="AAN200"/>
      <c r="AAO200"/>
      <c r="AAP200"/>
      <c r="AAQ200"/>
      <c r="AAR200"/>
      <c r="AAS200"/>
      <c r="AAT200"/>
      <c r="AAU200"/>
      <c r="AAV200"/>
      <c r="AAW200"/>
      <c r="AAX200"/>
      <c r="AAY200"/>
      <c r="AAZ200"/>
      <c r="ABA200"/>
      <c r="ABB200"/>
      <c r="ABC200"/>
      <c r="ABD200"/>
      <c r="ABE200"/>
      <c r="ABF200"/>
      <c r="ABG200"/>
      <c r="ABH200"/>
      <c r="ABI200"/>
      <c r="ABJ200"/>
      <c r="ABK200"/>
      <c r="ABL200"/>
      <c r="ABM200"/>
      <c r="ABN200"/>
      <c r="ABO200"/>
      <c r="ABP200"/>
      <c r="ABQ200"/>
      <c r="ABR200"/>
      <c r="ABS200"/>
      <c r="ABT200"/>
      <c r="ABU200"/>
      <c r="ABV200"/>
      <c r="ABW200"/>
      <c r="ABX200"/>
      <c r="ABY200"/>
      <c r="ABZ200"/>
      <c r="ACA200"/>
      <c r="ACB200"/>
      <c r="ACC200"/>
      <c r="ACD200"/>
      <c r="ACE200"/>
      <c r="ACF200"/>
      <c r="ACG200"/>
      <c r="ACH200"/>
      <c r="ACI200"/>
      <c r="ACJ200"/>
      <c r="ACK200"/>
      <c r="ACL200"/>
      <c r="ACM200"/>
      <c r="ACN200"/>
      <c r="ACO200"/>
      <c r="ACP200"/>
      <c r="ACQ200"/>
      <c r="ACR200"/>
      <c r="ACS200"/>
      <c r="ACT200"/>
      <c r="ACU200"/>
      <c r="ACV200"/>
      <c r="ACW200"/>
      <c r="ACX200"/>
      <c r="ACY200"/>
      <c r="ACZ200"/>
      <c r="ADA200"/>
      <c r="ADB200"/>
      <c r="ADC200"/>
      <c r="ADD200"/>
      <c r="ADE200"/>
      <c r="ADF200"/>
      <c r="ADG200"/>
      <c r="ADH200"/>
      <c r="ADI200"/>
      <c r="ADJ200"/>
      <c r="ADK200"/>
      <c r="ADL200"/>
      <c r="ADM200"/>
      <c r="ADN200"/>
      <c r="ADO200"/>
      <c r="ADP200"/>
      <c r="ADQ200"/>
      <c r="ADR200"/>
      <c r="ADS200"/>
      <c r="ADT200"/>
      <c r="ADU200"/>
      <c r="ADV200"/>
      <c r="ADW200"/>
      <c r="ADX200"/>
      <c r="ADY200"/>
      <c r="ADZ200"/>
      <c r="AEA200"/>
      <c r="AEB200"/>
      <c r="AEC200"/>
      <c r="AED200"/>
      <c r="AEE200"/>
      <c r="AEF200"/>
      <c r="AEG200"/>
      <c r="AEH200"/>
      <c r="AEI200"/>
      <c r="AEJ200"/>
      <c r="AEK200"/>
      <c r="AEL200"/>
      <c r="AEM200"/>
      <c r="AEN200"/>
      <c r="AEO200"/>
      <c r="AEP200"/>
      <c r="AEQ200"/>
      <c r="AER200"/>
      <c r="AES200"/>
      <c r="AET200"/>
      <c r="AEU200"/>
      <c r="AEV200"/>
      <c r="AEW200"/>
      <c r="AEX200"/>
      <c r="AEY200"/>
      <c r="AEZ200"/>
      <c r="AFA200"/>
      <c r="AFB200"/>
      <c r="AFC200"/>
      <c r="AFD200"/>
      <c r="AFE200"/>
      <c r="AFF200"/>
      <c r="AFG200"/>
      <c r="AFH200"/>
      <c r="AFI200"/>
      <c r="AFJ200"/>
      <c r="AFK200"/>
      <c r="AFL200"/>
      <c r="AFM200"/>
      <c r="AFN200"/>
      <c r="AFO200"/>
      <c r="AFP200"/>
      <c r="AFQ200"/>
      <c r="AFR200"/>
      <c r="AFS200"/>
      <c r="AFT200"/>
      <c r="AFU200"/>
      <c r="AFV200"/>
      <c r="AFW200"/>
      <c r="AFX200"/>
      <c r="AFY200"/>
      <c r="AFZ200"/>
      <c r="AGA200"/>
      <c r="AGB200"/>
      <c r="AGC200"/>
      <c r="AGD200"/>
      <c r="AGE200"/>
      <c r="AGF200"/>
      <c r="AGG200"/>
      <c r="AGH200"/>
      <c r="AGI200"/>
      <c r="AGJ200"/>
      <c r="AGK200"/>
      <c r="AGL200"/>
      <c r="AGM200"/>
      <c r="AGN200"/>
      <c r="AGO200"/>
      <c r="AGP200"/>
      <c r="AGQ200"/>
      <c r="AGR200"/>
      <c r="AGS200"/>
      <c r="AGT200"/>
      <c r="AGU200"/>
      <c r="AGV200"/>
      <c r="AGW200"/>
      <c r="AGX200"/>
      <c r="AGY200"/>
      <c r="AGZ200"/>
      <c r="AHA200"/>
      <c r="AHB200"/>
      <c r="AHC200"/>
      <c r="AHD200"/>
      <c r="AHE200"/>
      <c r="AHF200"/>
      <c r="AHG200"/>
      <c r="AHH200"/>
      <c r="AHI200"/>
      <c r="AHJ200"/>
      <c r="AHK200"/>
      <c r="AHL200"/>
      <c r="AHM200"/>
      <c r="AHN200"/>
      <c r="AHO200"/>
      <c r="AHP200"/>
      <c r="AHQ200"/>
      <c r="AHR200"/>
      <c r="AHS200"/>
      <c r="AHT200"/>
      <c r="AHU200"/>
      <c r="AHV200"/>
      <c r="AHW200"/>
      <c r="AHX200"/>
      <c r="AHY200"/>
      <c r="AHZ200"/>
      <c r="AIA200"/>
      <c r="AIB200"/>
      <c r="AIC200"/>
      <c r="AID200"/>
      <c r="AIE200"/>
      <c r="AIF200"/>
      <c r="AIG200"/>
      <c r="AIH200"/>
      <c r="AII200"/>
      <c r="AIJ200"/>
      <c r="AIK200"/>
      <c r="AIL200"/>
      <c r="AIM200"/>
      <c r="AIN200"/>
      <c r="AIO200"/>
      <c r="AIP200"/>
      <c r="AIQ200"/>
      <c r="AIR200"/>
      <c r="AIS200"/>
      <c r="AIT200"/>
      <c r="AIU200"/>
      <c r="AIV200"/>
      <c r="AIW200"/>
      <c r="AIX200"/>
      <c r="AIY200"/>
      <c r="AIZ200"/>
      <c r="AJA200"/>
      <c r="AJB200"/>
      <c r="AJC200"/>
      <c r="AJD200"/>
      <c r="AJE200"/>
      <c r="AJF200"/>
      <c r="AJG200"/>
      <c r="AJH200"/>
      <c r="AJI200"/>
      <c r="AJJ200"/>
      <c r="AJK200"/>
      <c r="AJL200"/>
      <c r="AJM200"/>
      <c r="AJN200"/>
      <c r="AJO200"/>
      <c r="AJP200"/>
      <c r="AJQ200"/>
      <c r="AJR200"/>
      <c r="AJS200"/>
      <c r="AJT200"/>
      <c r="AJU200"/>
      <c r="AJV200"/>
      <c r="AJW200"/>
      <c r="AJX200"/>
      <c r="AJY200"/>
      <c r="AJZ200"/>
      <c r="AKA200"/>
      <c r="AKB200"/>
      <c r="AKC200"/>
      <c r="AKD200"/>
      <c r="AKE200"/>
      <c r="AKF200"/>
      <c r="AKG200"/>
      <c r="AKH200"/>
      <c r="AKI200"/>
      <c r="AKJ200"/>
      <c r="AKK200"/>
      <c r="AKL200"/>
      <c r="AKM200"/>
      <c r="AKN200"/>
      <c r="AKO200"/>
      <c r="AKP200"/>
      <c r="AKQ200"/>
      <c r="AKR200"/>
      <c r="AKS200"/>
      <c r="AKT200"/>
      <c r="AKU200"/>
      <c r="AKV200"/>
      <c r="AKW200"/>
      <c r="AKX200"/>
      <c r="AKY200"/>
      <c r="AKZ200"/>
      <c r="ALA200"/>
      <c r="ALB200"/>
      <c r="ALC200"/>
      <c r="ALD200"/>
      <c r="ALE200"/>
      <c r="ALF200"/>
      <c r="ALG200"/>
      <c r="ALH200"/>
      <c r="ALI200"/>
      <c r="ALJ200"/>
      <c r="ALK200"/>
      <c r="ALL200"/>
      <c r="ALM200"/>
      <c r="ALN200"/>
      <c r="ALO200"/>
      <c r="ALP200"/>
      <c r="ALQ200"/>
    </row>
    <row r="201" spans="1:1005" s="80" customFormat="1" hidden="1" x14ac:dyDescent="0.25">
      <c r="A201" s="30" t="s">
        <v>122</v>
      </c>
      <c r="B201" s="13">
        <v>17695528532</v>
      </c>
      <c r="C201" s="14" t="s">
        <v>10</v>
      </c>
      <c r="D201" s="101"/>
      <c r="E201" s="10" t="s">
        <v>68</v>
      </c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  <c r="UC201"/>
      <c r="UD201"/>
      <c r="UE201"/>
      <c r="UF201"/>
      <c r="UG201"/>
      <c r="UH201"/>
      <c r="UI201"/>
      <c r="UJ201"/>
      <c r="UK201"/>
      <c r="UL201"/>
      <c r="UM201"/>
      <c r="UN201"/>
      <c r="UO201"/>
      <c r="UP201"/>
      <c r="UQ201"/>
      <c r="UR201"/>
      <c r="US201"/>
      <c r="UT201"/>
      <c r="UU201"/>
      <c r="UV201"/>
      <c r="UW201"/>
      <c r="UX201"/>
      <c r="UY201"/>
      <c r="UZ201"/>
      <c r="VA201"/>
      <c r="VB201"/>
      <c r="VC201"/>
      <c r="VD201"/>
      <c r="VE201"/>
      <c r="VF201"/>
      <c r="VG201"/>
      <c r="VH201"/>
      <c r="VI201"/>
      <c r="VJ201"/>
      <c r="VK201"/>
      <c r="VL201"/>
      <c r="VM201"/>
      <c r="VN201"/>
      <c r="VO201"/>
      <c r="VP201"/>
      <c r="VQ201"/>
      <c r="VR201"/>
      <c r="VS201"/>
      <c r="VT201"/>
      <c r="VU201"/>
      <c r="VV201"/>
      <c r="VW201"/>
      <c r="VX201"/>
      <c r="VY201"/>
      <c r="VZ201"/>
      <c r="WA201"/>
      <c r="WB201"/>
      <c r="WC201"/>
      <c r="WD201"/>
      <c r="WE201"/>
      <c r="WF201"/>
      <c r="WG201"/>
      <c r="WH201"/>
      <c r="WI201"/>
      <c r="WJ201"/>
      <c r="WK201"/>
      <c r="WL201"/>
      <c r="WM201"/>
      <c r="WN201"/>
      <c r="WO201"/>
      <c r="WP201"/>
      <c r="WQ201"/>
      <c r="WR201"/>
      <c r="WS201"/>
      <c r="WT201"/>
      <c r="WU201"/>
      <c r="WV201"/>
      <c r="WW201"/>
      <c r="WX201"/>
      <c r="WY201"/>
      <c r="WZ201"/>
      <c r="XA201"/>
      <c r="XB201"/>
      <c r="XC201"/>
      <c r="XD201"/>
      <c r="XE201"/>
      <c r="XF201"/>
      <c r="XG201"/>
      <c r="XH201"/>
      <c r="XI201"/>
      <c r="XJ201"/>
      <c r="XK201"/>
      <c r="XL201"/>
      <c r="XM201"/>
      <c r="XN201"/>
      <c r="XO201"/>
      <c r="XP201"/>
      <c r="XQ201"/>
      <c r="XR201"/>
      <c r="XS201"/>
      <c r="XT201"/>
      <c r="XU201"/>
      <c r="XV201"/>
      <c r="XW201"/>
      <c r="XX201"/>
      <c r="XY201"/>
      <c r="XZ201"/>
      <c r="YA201"/>
      <c r="YB201"/>
      <c r="YC201"/>
      <c r="YD201"/>
      <c r="YE201"/>
      <c r="YF201"/>
      <c r="YG201"/>
      <c r="YH201"/>
      <c r="YI201"/>
      <c r="YJ201"/>
      <c r="YK201"/>
      <c r="YL201"/>
      <c r="YM201"/>
      <c r="YN201"/>
      <c r="YO201"/>
      <c r="YP201"/>
      <c r="YQ201"/>
      <c r="YR201"/>
      <c r="YS201"/>
      <c r="YT201"/>
      <c r="YU201"/>
      <c r="YV201"/>
      <c r="YW201"/>
      <c r="YX201"/>
      <c r="YY201"/>
      <c r="YZ201"/>
      <c r="ZA201"/>
      <c r="ZB201"/>
      <c r="ZC201"/>
      <c r="ZD201"/>
      <c r="ZE201"/>
      <c r="ZF201"/>
      <c r="ZG201"/>
      <c r="ZH201"/>
      <c r="ZI201"/>
      <c r="ZJ201"/>
      <c r="ZK201"/>
      <c r="ZL201"/>
      <c r="ZM201"/>
      <c r="ZN201"/>
      <c r="ZO201"/>
      <c r="ZP201"/>
      <c r="ZQ201"/>
      <c r="ZR201"/>
      <c r="ZS201"/>
      <c r="ZT201"/>
      <c r="ZU201"/>
      <c r="ZV201"/>
      <c r="ZW201"/>
      <c r="ZX201"/>
      <c r="ZY201"/>
      <c r="ZZ201"/>
      <c r="AAA201"/>
      <c r="AAB201"/>
      <c r="AAC201"/>
      <c r="AAD201"/>
      <c r="AAE201"/>
      <c r="AAF201"/>
      <c r="AAG201"/>
      <c r="AAH201"/>
      <c r="AAI201"/>
      <c r="AAJ201"/>
      <c r="AAK201"/>
      <c r="AAL201"/>
      <c r="AAM201"/>
      <c r="AAN201"/>
      <c r="AAO201"/>
      <c r="AAP201"/>
      <c r="AAQ201"/>
      <c r="AAR201"/>
      <c r="AAS201"/>
      <c r="AAT201"/>
      <c r="AAU201"/>
      <c r="AAV201"/>
      <c r="AAW201"/>
      <c r="AAX201"/>
      <c r="AAY201"/>
      <c r="AAZ201"/>
      <c r="ABA201"/>
      <c r="ABB201"/>
      <c r="ABC201"/>
      <c r="ABD201"/>
      <c r="ABE201"/>
      <c r="ABF201"/>
      <c r="ABG201"/>
      <c r="ABH201"/>
      <c r="ABI201"/>
      <c r="ABJ201"/>
      <c r="ABK201"/>
      <c r="ABL201"/>
      <c r="ABM201"/>
      <c r="ABN201"/>
      <c r="ABO201"/>
      <c r="ABP201"/>
      <c r="ABQ201"/>
      <c r="ABR201"/>
      <c r="ABS201"/>
      <c r="ABT201"/>
      <c r="ABU201"/>
      <c r="ABV201"/>
      <c r="ABW201"/>
      <c r="ABX201"/>
      <c r="ABY201"/>
      <c r="ABZ201"/>
      <c r="ACA201"/>
      <c r="ACB201"/>
      <c r="ACC201"/>
      <c r="ACD201"/>
      <c r="ACE201"/>
      <c r="ACF201"/>
      <c r="ACG201"/>
      <c r="ACH201"/>
      <c r="ACI201"/>
      <c r="ACJ201"/>
      <c r="ACK201"/>
      <c r="ACL201"/>
      <c r="ACM201"/>
      <c r="ACN201"/>
      <c r="ACO201"/>
      <c r="ACP201"/>
      <c r="ACQ201"/>
      <c r="ACR201"/>
      <c r="ACS201"/>
      <c r="ACT201"/>
      <c r="ACU201"/>
      <c r="ACV201"/>
      <c r="ACW201"/>
      <c r="ACX201"/>
      <c r="ACY201"/>
      <c r="ACZ201"/>
      <c r="ADA201"/>
      <c r="ADB201"/>
      <c r="ADC201"/>
      <c r="ADD201"/>
      <c r="ADE201"/>
      <c r="ADF201"/>
      <c r="ADG201"/>
      <c r="ADH201"/>
      <c r="ADI201"/>
      <c r="ADJ201"/>
      <c r="ADK201"/>
      <c r="ADL201"/>
      <c r="ADM201"/>
      <c r="ADN201"/>
      <c r="ADO201"/>
      <c r="ADP201"/>
      <c r="ADQ201"/>
      <c r="ADR201"/>
      <c r="ADS201"/>
      <c r="ADT201"/>
      <c r="ADU201"/>
      <c r="ADV201"/>
      <c r="ADW201"/>
      <c r="ADX201"/>
      <c r="ADY201"/>
      <c r="ADZ201"/>
      <c r="AEA201"/>
      <c r="AEB201"/>
      <c r="AEC201"/>
      <c r="AED201"/>
      <c r="AEE201"/>
      <c r="AEF201"/>
      <c r="AEG201"/>
      <c r="AEH201"/>
      <c r="AEI201"/>
      <c r="AEJ201"/>
      <c r="AEK201"/>
      <c r="AEL201"/>
      <c r="AEM201"/>
      <c r="AEN201"/>
      <c r="AEO201"/>
      <c r="AEP201"/>
      <c r="AEQ201"/>
      <c r="AER201"/>
      <c r="AES201"/>
      <c r="AET201"/>
      <c r="AEU201"/>
      <c r="AEV201"/>
      <c r="AEW201"/>
      <c r="AEX201"/>
      <c r="AEY201"/>
      <c r="AEZ201"/>
      <c r="AFA201"/>
      <c r="AFB201"/>
      <c r="AFC201"/>
      <c r="AFD201"/>
      <c r="AFE201"/>
      <c r="AFF201"/>
      <c r="AFG201"/>
      <c r="AFH201"/>
      <c r="AFI201"/>
      <c r="AFJ201"/>
      <c r="AFK201"/>
      <c r="AFL201"/>
      <c r="AFM201"/>
      <c r="AFN201"/>
      <c r="AFO201"/>
      <c r="AFP201"/>
      <c r="AFQ201"/>
      <c r="AFR201"/>
      <c r="AFS201"/>
      <c r="AFT201"/>
      <c r="AFU201"/>
      <c r="AFV201"/>
      <c r="AFW201"/>
      <c r="AFX201"/>
      <c r="AFY201"/>
      <c r="AFZ201"/>
      <c r="AGA201"/>
      <c r="AGB201"/>
      <c r="AGC201"/>
      <c r="AGD201"/>
      <c r="AGE201"/>
      <c r="AGF201"/>
      <c r="AGG201"/>
      <c r="AGH201"/>
      <c r="AGI201"/>
      <c r="AGJ201"/>
      <c r="AGK201"/>
      <c r="AGL201"/>
      <c r="AGM201"/>
      <c r="AGN201"/>
      <c r="AGO201"/>
      <c r="AGP201"/>
      <c r="AGQ201"/>
      <c r="AGR201"/>
      <c r="AGS201"/>
      <c r="AGT201"/>
      <c r="AGU201"/>
      <c r="AGV201"/>
      <c r="AGW201"/>
      <c r="AGX201"/>
      <c r="AGY201"/>
      <c r="AGZ201"/>
      <c r="AHA201"/>
      <c r="AHB201"/>
      <c r="AHC201"/>
      <c r="AHD201"/>
      <c r="AHE201"/>
      <c r="AHF201"/>
      <c r="AHG201"/>
      <c r="AHH201"/>
      <c r="AHI201"/>
      <c r="AHJ201"/>
      <c r="AHK201"/>
      <c r="AHL201"/>
      <c r="AHM201"/>
      <c r="AHN201"/>
      <c r="AHO201"/>
      <c r="AHP201"/>
      <c r="AHQ201"/>
      <c r="AHR201"/>
      <c r="AHS201"/>
      <c r="AHT201"/>
      <c r="AHU201"/>
      <c r="AHV201"/>
      <c r="AHW201"/>
      <c r="AHX201"/>
      <c r="AHY201"/>
      <c r="AHZ201"/>
      <c r="AIA201"/>
      <c r="AIB201"/>
      <c r="AIC201"/>
      <c r="AID201"/>
      <c r="AIE201"/>
      <c r="AIF201"/>
      <c r="AIG201"/>
      <c r="AIH201"/>
      <c r="AII201"/>
      <c r="AIJ201"/>
      <c r="AIK201"/>
      <c r="AIL201"/>
      <c r="AIM201"/>
      <c r="AIN201"/>
      <c r="AIO201"/>
      <c r="AIP201"/>
      <c r="AIQ201"/>
      <c r="AIR201"/>
      <c r="AIS201"/>
      <c r="AIT201"/>
      <c r="AIU201"/>
      <c r="AIV201"/>
      <c r="AIW201"/>
      <c r="AIX201"/>
      <c r="AIY201"/>
      <c r="AIZ201"/>
      <c r="AJA201"/>
      <c r="AJB201"/>
      <c r="AJC201"/>
      <c r="AJD201"/>
      <c r="AJE201"/>
      <c r="AJF201"/>
      <c r="AJG201"/>
      <c r="AJH201"/>
      <c r="AJI201"/>
      <c r="AJJ201"/>
      <c r="AJK201"/>
      <c r="AJL201"/>
      <c r="AJM201"/>
      <c r="AJN201"/>
      <c r="AJO201"/>
      <c r="AJP201"/>
      <c r="AJQ201"/>
      <c r="AJR201"/>
      <c r="AJS201"/>
      <c r="AJT201"/>
      <c r="AJU201"/>
      <c r="AJV201"/>
      <c r="AJW201"/>
      <c r="AJX201"/>
      <c r="AJY201"/>
      <c r="AJZ201"/>
      <c r="AKA201"/>
      <c r="AKB201"/>
      <c r="AKC201"/>
      <c r="AKD201"/>
      <c r="AKE201"/>
      <c r="AKF201"/>
      <c r="AKG201"/>
      <c r="AKH201"/>
      <c r="AKI201"/>
      <c r="AKJ201"/>
      <c r="AKK201"/>
      <c r="AKL201"/>
      <c r="AKM201"/>
      <c r="AKN201"/>
      <c r="AKO201"/>
      <c r="AKP201"/>
      <c r="AKQ201"/>
      <c r="AKR201"/>
      <c r="AKS201"/>
      <c r="AKT201"/>
      <c r="AKU201"/>
      <c r="AKV201"/>
      <c r="AKW201"/>
      <c r="AKX201"/>
      <c r="AKY201"/>
      <c r="AKZ201"/>
      <c r="ALA201"/>
      <c r="ALB201"/>
      <c r="ALC201"/>
      <c r="ALD201"/>
      <c r="ALE201"/>
      <c r="ALF201"/>
      <c r="ALG201"/>
      <c r="ALH201"/>
      <c r="ALI201"/>
      <c r="ALJ201"/>
      <c r="ALK201"/>
      <c r="ALL201"/>
      <c r="ALM201"/>
      <c r="ALN201"/>
      <c r="ALO201"/>
      <c r="ALP201"/>
      <c r="ALQ201"/>
    </row>
    <row r="202" spans="1:1005" s="80" customFormat="1" x14ac:dyDescent="0.25">
      <c r="A202" s="30" t="s">
        <v>9</v>
      </c>
      <c r="B202" s="13">
        <v>83416546499</v>
      </c>
      <c r="C202" s="14" t="s">
        <v>10</v>
      </c>
      <c r="D202" s="56">
        <v>110.22</v>
      </c>
      <c r="E202" s="10" t="s">
        <v>14</v>
      </c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  <c r="ABW202"/>
      <c r="ABX202"/>
      <c r="ABY202"/>
      <c r="ABZ202"/>
      <c r="ACA202"/>
      <c r="ACB202"/>
      <c r="ACC202"/>
      <c r="ACD202"/>
      <c r="ACE202"/>
      <c r="ACF202"/>
      <c r="ACG202"/>
      <c r="ACH202"/>
      <c r="ACI202"/>
      <c r="ACJ202"/>
      <c r="ACK202"/>
      <c r="ACL202"/>
      <c r="ACM202"/>
      <c r="ACN202"/>
      <c r="ACO202"/>
      <c r="ACP202"/>
      <c r="ACQ202"/>
      <c r="ACR202"/>
      <c r="ACS202"/>
      <c r="ACT202"/>
      <c r="ACU202"/>
      <c r="ACV202"/>
      <c r="ACW202"/>
      <c r="ACX202"/>
      <c r="ACY202"/>
      <c r="ACZ202"/>
      <c r="ADA202"/>
      <c r="ADB202"/>
      <c r="ADC202"/>
      <c r="ADD202"/>
      <c r="ADE202"/>
      <c r="ADF202"/>
      <c r="ADG202"/>
      <c r="ADH202"/>
      <c r="ADI202"/>
      <c r="ADJ202"/>
      <c r="ADK202"/>
      <c r="ADL202"/>
      <c r="ADM202"/>
      <c r="ADN202"/>
      <c r="ADO202"/>
      <c r="ADP202"/>
      <c r="ADQ202"/>
      <c r="ADR202"/>
      <c r="ADS202"/>
      <c r="ADT202"/>
      <c r="ADU202"/>
      <c r="ADV202"/>
      <c r="ADW202"/>
      <c r="ADX202"/>
      <c r="ADY202"/>
      <c r="ADZ202"/>
      <c r="AEA202"/>
      <c r="AEB202"/>
      <c r="AEC202"/>
      <c r="AED202"/>
      <c r="AEE202"/>
      <c r="AEF202"/>
      <c r="AEG202"/>
      <c r="AEH202"/>
      <c r="AEI202"/>
      <c r="AEJ202"/>
      <c r="AEK202"/>
      <c r="AEL202"/>
      <c r="AEM202"/>
      <c r="AEN202"/>
      <c r="AEO202"/>
      <c r="AEP202"/>
      <c r="AEQ202"/>
      <c r="AER202"/>
      <c r="AES202"/>
      <c r="AET202"/>
      <c r="AEU202"/>
      <c r="AEV202"/>
      <c r="AEW202"/>
      <c r="AEX202"/>
      <c r="AEY202"/>
      <c r="AEZ202"/>
      <c r="AFA202"/>
      <c r="AFB202"/>
      <c r="AFC202"/>
      <c r="AFD202"/>
      <c r="AFE202"/>
      <c r="AFF202"/>
      <c r="AFG202"/>
      <c r="AFH202"/>
      <c r="AFI202"/>
      <c r="AFJ202"/>
      <c r="AFK202"/>
      <c r="AFL202"/>
      <c r="AFM202"/>
      <c r="AFN202"/>
      <c r="AFO202"/>
      <c r="AFP202"/>
      <c r="AFQ202"/>
      <c r="AFR202"/>
      <c r="AFS202"/>
      <c r="AFT202"/>
      <c r="AFU202"/>
      <c r="AFV202"/>
      <c r="AFW202"/>
      <c r="AFX202"/>
      <c r="AFY202"/>
      <c r="AFZ202"/>
      <c r="AGA202"/>
      <c r="AGB202"/>
      <c r="AGC202"/>
      <c r="AGD202"/>
      <c r="AGE202"/>
      <c r="AGF202"/>
      <c r="AGG202"/>
      <c r="AGH202"/>
      <c r="AGI202"/>
      <c r="AGJ202"/>
      <c r="AGK202"/>
      <c r="AGL202"/>
      <c r="AGM202"/>
      <c r="AGN202"/>
      <c r="AGO202"/>
      <c r="AGP202"/>
      <c r="AGQ202"/>
      <c r="AGR202"/>
      <c r="AGS202"/>
      <c r="AGT202"/>
      <c r="AGU202"/>
      <c r="AGV202"/>
      <c r="AGW202"/>
      <c r="AGX202"/>
      <c r="AGY202"/>
      <c r="AGZ202"/>
      <c r="AHA202"/>
      <c r="AHB202"/>
      <c r="AHC202"/>
      <c r="AHD202"/>
      <c r="AHE202"/>
      <c r="AHF202"/>
      <c r="AHG202"/>
      <c r="AHH202"/>
      <c r="AHI202"/>
      <c r="AHJ202"/>
      <c r="AHK202"/>
      <c r="AHL202"/>
      <c r="AHM202"/>
      <c r="AHN202"/>
      <c r="AHO202"/>
      <c r="AHP202"/>
      <c r="AHQ202"/>
      <c r="AHR202"/>
      <c r="AHS202"/>
      <c r="AHT202"/>
      <c r="AHU202"/>
      <c r="AHV202"/>
      <c r="AHW202"/>
      <c r="AHX202"/>
      <c r="AHY202"/>
      <c r="AHZ202"/>
      <c r="AIA202"/>
      <c r="AIB202"/>
      <c r="AIC202"/>
      <c r="AID202"/>
      <c r="AIE202"/>
      <c r="AIF202"/>
      <c r="AIG202"/>
      <c r="AIH202"/>
      <c r="AII202"/>
      <c r="AIJ202"/>
      <c r="AIK202"/>
      <c r="AIL202"/>
      <c r="AIM202"/>
      <c r="AIN202"/>
      <c r="AIO202"/>
      <c r="AIP202"/>
      <c r="AIQ202"/>
      <c r="AIR202"/>
      <c r="AIS202"/>
      <c r="AIT202"/>
      <c r="AIU202"/>
      <c r="AIV202"/>
      <c r="AIW202"/>
      <c r="AIX202"/>
      <c r="AIY202"/>
      <c r="AIZ202"/>
      <c r="AJA202"/>
      <c r="AJB202"/>
      <c r="AJC202"/>
      <c r="AJD202"/>
      <c r="AJE202"/>
      <c r="AJF202"/>
      <c r="AJG202"/>
      <c r="AJH202"/>
      <c r="AJI202"/>
      <c r="AJJ202"/>
      <c r="AJK202"/>
      <c r="AJL202"/>
      <c r="AJM202"/>
      <c r="AJN202"/>
      <c r="AJO202"/>
      <c r="AJP202"/>
      <c r="AJQ202"/>
      <c r="AJR202"/>
      <c r="AJS202"/>
      <c r="AJT202"/>
      <c r="AJU202"/>
      <c r="AJV202"/>
      <c r="AJW202"/>
      <c r="AJX202"/>
      <c r="AJY202"/>
      <c r="AJZ202"/>
      <c r="AKA202"/>
      <c r="AKB202"/>
      <c r="AKC202"/>
      <c r="AKD202"/>
      <c r="AKE202"/>
      <c r="AKF202"/>
      <c r="AKG202"/>
      <c r="AKH202"/>
      <c r="AKI202"/>
      <c r="AKJ202"/>
      <c r="AKK202"/>
      <c r="AKL202"/>
      <c r="AKM202"/>
      <c r="AKN202"/>
      <c r="AKO202"/>
      <c r="AKP202"/>
      <c r="AKQ202"/>
      <c r="AKR202"/>
      <c r="AKS202"/>
      <c r="AKT202"/>
      <c r="AKU202"/>
      <c r="AKV202"/>
      <c r="AKW202"/>
      <c r="AKX202"/>
      <c r="AKY202"/>
      <c r="AKZ202"/>
      <c r="ALA202"/>
      <c r="ALB202"/>
      <c r="ALC202"/>
      <c r="ALD202"/>
      <c r="ALE202"/>
      <c r="ALF202"/>
      <c r="ALG202"/>
      <c r="ALH202"/>
      <c r="ALI202"/>
      <c r="ALJ202"/>
      <c r="ALK202"/>
      <c r="ALL202"/>
      <c r="ALM202"/>
      <c r="ALN202"/>
      <c r="ALO202"/>
      <c r="ALP202"/>
      <c r="ALQ202"/>
    </row>
    <row r="203" spans="1:1005" s="80" customFormat="1" ht="14.25" customHeight="1" x14ac:dyDescent="0.25">
      <c r="A203" s="30" t="s">
        <v>31</v>
      </c>
      <c r="B203" s="13">
        <v>92963223473</v>
      </c>
      <c r="C203" s="14" t="s">
        <v>10</v>
      </c>
      <c r="D203" s="56">
        <f>94.12+8.3</f>
        <v>102.42</v>
      </c>
      <c r="E203" s="10" t="s">
        <v>17</v>
      </c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  <c r="RO203"/>
      <c r="RP203"/>
      <c r="RQ203"/>
      <c r="RR203"/>
      <c r="RS203"/>
      <c r="RT203"/>
      <c r="RU203"/>
      <c r="RV203"/>
      <c r="RW203"/>
      <c r="RX203"/>
      <c r="RY203"/>
      <c r="RZ203"/>
      <c r="SA203"/>
      <c r="SB203"/>
      <c r="SC203"/>
      <c r="SD203"/>
      <c r="SE203"/>
      <c r="SF203"/>
      <c r="SG203"/>
      <c r="SH203"/>
      <c r="SI203"/>
      <c r="SJ203"/>
      <c r="SK203"/>
      <c r="SL203"/>
      <c r="SM203"/>
      <c r="SN203"/>
      <c r="SO203"/>
      <c r="SP203"/>
      <c r="SQ203"/>
      <c r="SR203"/>
      <c r="SS203"/>
      <c r="ST203"/>
      <c r="SU203"/>
      <c r="SV203"/>
      <c r="SW203"/>
      <c r="SX203"/>
      <c r="SY203"/>
      <c r="SZ203"/>
      <c r="TA203"/>
      <c r="TB203"/>
      <c r="TC203"/>
      <c r="TD203"/>
      <c r="TE203"/>
      <c r="TF203"/>
      <c r="TG203"/>
      <c r="TH203"/>
      <c r="TI203"/>
      <c r="TJ203"/>
      <c r="TK203"/>
      <c r="TL203"/>
      <c r="TM203"/>
      <c r="TN203"/>
      <c r="TO203"/>
      <c r="TP203"/>
      <c r="TQ203"/>
      <c r="TR203"/>
      <c r="TS203"/>
      <c r="TT203"/>
      <c r="TU203"/>
      <c r="TV203"/>
      <c r="TW203"/>
      <c r="TX203"/>
      <c r="TY203"/>
      <c r="TZ203"/>
      <c r="UA203"/>
      <c r="UB203"/>
      <c r="UC203"/>
      <c r="UD203"/>
      <c r="UE203"/>
      <c r="UF203"/>
      <c r="UG203"/>
      <c r="UH203"/>
      <c r="UI203"/>
      <c r="UJ203"/>
      <c r="UK203"/>
      <c r="UL203"/>
      <c r="UM203"/>
      <c r="UN203"/>
      <c r="UO203"/>
      <c r="UP203"/>
      <c r="UQ203"/>
      <c r="UR203"/>
      <c r="US203"/>
      <c r="UT203"/>
      <c r="UU203"/>
      <c r="UV203"/>
      <c r="UW203"/>
      <c r="UX203"/>
      <c r="UY203"/>
      <c r="UZ203"/>
      <c r="VA203"/>
      <c r="VB203"/>
      <c r="VC203"/>
      <c r="VD203"/>
      <c r="VE203"/>
      <c r="VF203"/>
      <c r="VG203"/>
      <c r="VH203"/>
      <c r="VI203"/>
      <c r="VJ203"/>
      <c r="VK203"/>
      <c r="VL203"/>
      <c r="VM203"/>
      <c r="VN203"/>
      <c r="VO203"/>
      <c r="VP203"/>
      <c r="VQ203"/>
      <c r="VR203"/>
      <c r="VS203"/>
      <c r="VT203"/>
      <c r="VU203"/>
      <c r="VV203"/>
      <c r="VW203"/>
      <c r="VX203"/>
      <c r="VY203"/>
      <c r="VZ203"/>
      <c r="WA203"/>
      <c r="WB203"/>
      <c r="WC203"/>
      <c r="WD203"/>
      <c r="WE203"/>
      <c r="WF203"/>
      <c r="WG203"/>
      <c r="WH203"/>
      <c r="WI203"/>
      <c r="WJ203"/>
      <c r="WK203"/>
      <c r="WL203"/>
      <c r="WM203"/>
      <c r="WN203"/>
      <c r="WO203"/>
      <c r="WP203"/>
      <c r="WQ203"/>
      <c r="WR203"/>
      <c r="WS203"/>
      <c r="WT203"/>
      <c r="WU203"/>
      <c r="WV203"/>
      <c r="WW203"/>
      <c r="WX203"/>
      <c r="WY203"/>
      <c r="WZ203"/>
      <c r="XA203"/>
      <c r="XB203"/>
      <c r="XC203"/>
      <c r="XD203"/>
      <c r="XE203"/>
      <c r="XF203"/>
      <c r="XG203"/>
      <c r="XH203"/>
      <c r="XI203"/>
      <c r="XJ203"/>
      <c r="XK203"/>
      <c r="XL203"/>
      <c r="XM203"/>
      <c r="XN203"/>
      <c r="XO203"/>
      <c r="XP203"/>
      <c r="XQ203"/>
      <c r="XR203"/>
      <c r="XS203"/>
      <c r="XT203"/>
      <c r="XU203"/>
      <c r="XV203"/>
      <c r="XW203"/>
      <c r="XX203"/>
      <c r="XY203"/>
      <c r="XZ203"/>
      <c r="YA203"/>
      <c r="YB203"/>
      <c r="YC203"/>
      <c r="YD203"/>
      <c r="YE203"/>
      <c r="YF203"/>
      <c r="YG203"/>
      <c r="YH203"/>
      <c r="YI203"/>
      <c r="YJ203"/>
      <c r="YK203"/>
      <c r="YL203"/>
      <c r="YM203"/>
      <c r="YN203"/>
      <c r="YO203"/>
      <c r="YP203"/>
      <c r="YQ203"/>
      <c r="YR203"/>
      <c r="YS203"/>
      <c r="YT203"/>
      <c r="YU203"/>
      <c r="YV203"/>
      <c r="YW203"/>
      <c r="YX203"/>
      <c r="YY203"/>
      <c r="YZ203"/>
      <c r="ZA203"/>
      <c r="ZB203"/>
      <c r="ZC203"/>
      <c r="ZD203"/>
      <c r="ZE203"/>
      <c r="ZF203"/>
      <c r="ZG203"/>
      <c r="ZH203"/>
      <c r="ZI203"/>
      <c r="ZJ203"/>
      <c r="ZK203"/>
      <c r="ZL203"/>
      <c r="ZM203"/>
      <c r="ZN203"/>
      <c r="ZO203"/>
      <c r="ZP203"/>
      <c r="ZQ203"/>
      <c r="ZR203"/>
      <c r="ZS203"/>
      <c r="ZT203"/>
      <c r="ZU203"/>
      <c r="ZV203"/>
      <c r="ZW203"/>
      <c r="ZX203"/>
      <c r="ZY203"/>
      <c r="ZZ203"/>
      <c r="AAA203"/>
      <c r="AAB203"/>
      <c r="AAC203"/>
      <c r="AAD203"/>
      <c r="AAE203"/>
      <c r="AAF203"/>
      <c r="AAG203"/>
      <c r="AAH203"/>
      <c r="AAI203"/>
      <c r="AAJ203"/>
      <c r="AAK203"/>
      <c r="AAL203"/>
      <c r="AAM203"/>
      <c r="AAN203"/>
      <c r="AAO203"/>
      <c r="AAP203"/>
      <c r="AAQ203"/>
      <c r="AAR203"/>
      <c r="AAS203"/>
      <c r="AAT203"/>
      <c r="AAU203"/>
      <c r="AAV203"/>
      <c r="AAW203"/>
      <c r="AAX203"/>
      <c r="AAY203"/>
      <c r="AAZ203"/>
      <c r="ABA203"/>
      <c r="ABB203"/>
      <c r="ABC203"/>
      <c r="ABD203"/>
      <c r="ABE203"/>
      <c r="ABF203"/>
      <c r="ABG203"/>
      <c r="ABH203"/>
      <c r="ABI203"/>
      <c r="ABJ203"/>
      <c r="ABK203"/>
      <c r="ABL203"/>
      <c r="ABM203"/>
      <c r="ABN203"/>
      <c r="ABO203"/>
      <c r="ABP203"/>
      <c r="ABQ203"/>
      <c r="ABR203"/>
      <c r="ABS203"/>
      <c r="ABT203"/>
      <c r="ABU203"/>
      <c r="ABV203"/>
      <c r="ABW203"/>
      <c r="ABX203"/>
      <c r="ABY203"/>
      <c r="ABZ203"/>
      <c r="ACA203"/>
      <c r="ACB203"/>
      <c r="ACC203"/>
      <c r="ACD203"/>
      <c r="ACE203"/>
      <c r="ACF203"/>
      <c r="ACG203"/>
      <c r="ACH203"/>
      <c r="ACI203"/>
      <c r="ACJ203"/>
      <c r="ACK203"/>
      <c r="ACL203"/>
      <c r="ACM203"/>
      <c r="ACN203"/>
      <c r="ACO203"/>
      <c r="ACP203"/>
      <c r="ACQ203"/>
      <c r="ACR203"/>
      <c r="ACS203"/>
      <c r="ACT203"/>
      <c r="ACU203"/>
      <c r="ACV203"/>
      <c r="ACW203"/>
      <c r="ACX203"/>
      <c r="ACY203"/>
      <c r="ACZ203"/>
      <c r="ADA203"/>
      <c r="ADB203"/>
      <c r="ADC203"/>
      <c r="ADD203"/>
      <c r="ADE203"/>
      <c r="ADF203"/>
      <c r="ADG203"/>
      <c r="ADH203"/>
      <c r="ADI203"/>
      <c r="ADJ203"/>
      <c r="ADK203"/>
      <c r="ADL203"/>
      <c r="ADM203"/>
      <c r="ADN203"/>
      <c r="ADO203"/>
      <c r="ADP203"/>
      <c r="ADQ203"/>
      <c r="ADR203"/>
      <c r="ADS203"/>
      <c r="ADT203"/>
      <c r="ADU203"/>
      <c r="ADV203"/>
      <c r="ADW203"/>
      <c r="ADX203"/>
      <c r="ADY203"/>
      <c r="ADZ203"/>
      <c r="AEA203"/>
      <c r="AEB203"/>
      <c r="AEC203"/>
      <c r="AED203"/>
      <c r="AEE203"/>
      <c r="AEF203"/>
      <c r="AEG203"/>
      <c r="AEH203"/>
      <c r="AEI203"/>
      <c r="AEJ203"/>
      <c r="AEK203"/>
      <c r="AEL203"/>
      <c r="AEM203"/>
      <c r="AEN203"/>
      <c r="AEO203"/>
      <c r="AEP203"/>
      <c r="AEQ203"/>
      <c r="AER203"/>
      <c r="AES203"/>
      <c r="AET203"/>
      <c r="AEU203"/>
      <c r="AEV203"/>
      <c r="AEW203"/>
      <c r="AEX203"/>
      <c r="AEY203"/>
      <c r="AEZ203"/>
      <c r="AFA203"/>
      <c r="AFB203"/>
      <c r="AFC203"/>
      <c r="AFD203"/>
      <c r="AFE203"/>
      <c r="AFF203"/>
      <c r="AFG203"/>
      <c r="AFH203"/>
      <c r="AFI203"/>
      <c r="AFJ203"/>
      <c r="AFK203"/>
      <c r="AFL203"/>
      <c r="AFM203"/>
      <c r="AFN203"/>
      <c r="AFO203"/>
      <c r="AFP203"/>
      <c r="AFQ203"/>
      <c r="AFR203"/>
      <c r="AFS203"/>
      <c r="AFT203"/>
      <c r="AFU203"/>
      <c r="AFV203"/>
      <c r="AFW203"/>
      <c r="AFX203"/>
      <c r="AFY203"/>
      <c r="AFZ203"/>
      <c r="AGA203"/>
      <c r="AGB203"/>
      <c r="AGC203"/>
      <c r="AGD203"/>
      <c r="AGE203"/>
      <c r="AGF203"/>
      <c r="AGG203"/>
      <c r="AGH203"/>
      <c r="AGI203"/>
      <c r="AGJ203"/>
      <c r="AGK203"/>
      <c r="AGL203"/>
      <c r="AGM203"/>
      <c r="AGN203"/>
      <c r="AGO203"/>
      <c r="AGP203"/>
      <c r="AGQ203"/>
      <c r="AGR203"/>
      <c r="AGS203"/>
      <c r="AGT203"/>
      <c r="AGU203"/>
      <c r="AGV203"/>
      <c r="AGW203"/>
      <c r="AGX203"/>
      <c r="AGY203"/>
      <c r="AGZ203"/>
      <c r="AHA203"/>
      <c r="AHB203"/>
      <c r="AHC203"/>
      <c r="AHD203"/>
      <c r="AHE203"/>
      <c r="AHF203"/>
      <c r="AHG203"/>
      <c r="AHH203"/>
      <c r="AHI203"/>
      <c r="AHJ203"/>
      <c r="AHK203"/>
      <c r="AHL203"/>
      <c r="AHM203"/>
      <c r="AHN203"/>
      <c r="AHO203"/>
      <c r="AHP203"/>
      <c r="AHQ203"/>
      <c r="AHR203"/>
      <c r="AHS203"/>
      <c r="AHT203"/>
      <c r="AHU203"/>
      <c r="AHV203"/>
      <c r="AHW203"/>
      <c r="AHX203"/>
      <c r="AHY203"/>
      <c r="AHZ203"/>
      <c r="AIA203"/>
      <c r="AIB203"/>
      <c r="AIC203"/>
      <c r="AID203"/>
      <c r="AIE203"/>
      <c r="AIF203"/>
      <c r="AIG203"/>
      <c r="AIH203"/>
      <c r="AII203"/>
      <c r="AIJ203"/>
      <c r="AIK203"/>
      <c r="AIL203"/>
      <c r="AIM203"/>
      <c r="AIN203"/>
      <c r="AIO203"/>
      <c r="AIP203"/>
      <c r="AIQ203"/>
      <c r="AIR203"/>
      <c r="AIS203"/>
      <c r="AIT203"/>
      <c r="AIU203"/>
      <c r="AIV203"/>
      <c r="AIW203"/>
      <c r="AIX203"/>
      <c r="AIY203"/>
      <c r="AIZ203"/>
      <c r="AJA203"/>
      <c r="AJB203"/>
      <c r="AJC203"/>
      <c r="AJD203"/>
      <c r="AJE203"/>
      <c r="AJF203"/>
      <c r="AJG203"/>
      <c r="AJH203"/>
      <c r="AJI203"/>
      <c r="AJJ203"/>
      <c r="AJK203"/>
      <c r="AJL203"/>
      <c r="AJM203"/>
      <c r="AJN203"/>
      <c r="AJO203"/>
      <c r="AJP203"/>
      <c r="AJQ203"/>
      <c r="AJR203"/>
      <c r="AJS203"/>
      <c r="AJT203"/>
      <c r="AJU203"/>
      <c r="AJV203"/>
      <c r="AJW203"/>
      <c r="AJX203"/>
      <c r="AJY203"/>
      <c r="AJZ203"/>
      <c r="AKA203"/>
      <c r="AKB203"/>
      <c r="AKC203"/>
      <c r="AKD203"/>
      <c r="AKE203"/>
      <c r="AKF203"/>
      <c r="AKG203"/>
      <c r="AKH203"/>
      <c r="AKI203"/>
      <c r="AKJ203"/>
      <c r="AKK203"/>
      <c r="AKL203"/>
      <c r="AKM203"/>
      <c r="AKN203"/>
      <c r="AKO203"/>
      <c r="AKP203"/>
      <c r="AKQ203"/>
      <c r="AKR203"/>
      <c r="AKS203"/>
      <c r="AKT203"/>
      <c r="AKU203"/>
      <c r="AKV203"/>
      <c r="AKW203"/>
      <c r="AKX203"/>
      <c r="AKY203"/>
      <c r="AKZ203"/>
      <c r="ALA203"/>
      <c r="ALB203"/>
      <c r="ALC203"/>
      <c r="ALD203"/>
      <c r="ALE203"/>
      <c r="ALF203"/>
      <c r="ALG203"/>
      <c r="ALH203"/>
      <c r="ALI203"/>
      <c r="ALJ203"/>
      <c r="ALK203"/>
      <c r="ALL203"/>
      <c r="ALM203"/>
      <c r="ALN203"/>
      <c r="ALO203"/>
      <c r="ALP203"/>
      <c r="ALQ203"/>
    </row>
    <row r="204" spans="1:1005" s="80" customFormat="1" x14ac:dyDescent="0.25">
      <c r="A204" s="30" t="s">
        <v>4</v>
      </c>
      <c r="B204" s="13">
        <v>82031999604</v>
      </c>
      <c r="C204" s="14" t="s">
        <v>10</v>
      </c>
      <c r="D204" s="56">
        <f>53.08+236.22</f>
        <v>289.3</v>
      </c>
      <c r="E204" s="10" t="s">
        <v>21</v>
      </c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  <c r="QC204"/>
      <c r="QD204"/>
      <c r="QE204"/>
      <c r="QF204"/>
      <c r="QG204"/>
      <c r="QH204"/>
      <c r="QI204"/>
      <c r="QJ204"/>
      <c r="QK204"/>
      <c r="QL204"/>
      <c r="QM204"/>
      <c r="QN204"/>
      <c r="QO204"/>
      <c r="QP204"/>
      <c r="QQ204"/>
      <c r="QR204"/>
      <c r="QS204"/>
      <c r="QT204"/>
      <c r="QU204"/>
      <c r="QV204"/>
      <c r="QW204"/>
      <c r="QX204"/>
      <c r="QY204"/>
      <c r="QZ204"/>
      <c r="RA204"/>
      <c r="RB204"/>
      <c r="RC204"/>
      <c r="RD204"/>
      <c r="RE204"/>
      <c r="RF204"/>
      <c r="RG204"/>
      <c r="RH204"/>
      <c r="RI204"/>
      <c r="RJ204"/>
      <c r="RK204"/>
      <c r="RL204"/>
      <c r="RM204"/>
      <c r="RN204"/>
      <c r="RO204"/>
      <c r="RP204"/>
      <c r="RQ204"/>
      <c r="RR204"/>
      <c r="RS204"/>
      <c r="RT204"/>
      <c r="RU204"/>
      <c r="RV204"/>
      <c r="RW204"/>
      <c r="RX204"/>
      <c r="RY204"/>
      <c r="RZ204"/>
      <c r="SA204"/>
      <c r="SB204"/>
      <c r="SC204"/>
      <c r="SD204"/>
      <c r="SE204"/>
      <c r="SF204"/>
      <c r="SG204"/>
      <c r="SH204"/>
      <c r="SI204"/>
      <c r="SJ204"/>
      <c r="SK204"/>
      <c r="SL204"/>
      <c r="SM204"/>
      <c r="SN204"/>
      <c r="SO204"/>
      <c r="SP204"/>
      <c r="SQ204"/>
      <c r="SR204"/>
      <c r="SS204"/>
      <c r="ST204"/>
      <c r="SU204"/>
      <c r="SV204"/>
      <c r="SW204"/>
      <c r="SX204"/>
      <c r="SY204"/>
      <c r="SZ204"/>
      <c r="TA204"/>
      <c r="TB204"/>
      <c r="TC204"/>
      <c r="TD204"/>
      <c r="TE204"/>
      <c r="TF204"/>
      <c r="TG204"/>
      <c r="TH204"/>
      <c r="TI204"/>
      <c r="TJ204"/>
      <c r="TK204"/>
      <c r="TL204"/>
      <c r="TM204"/>
      <c r="TN204"/>
      <c r="TO204"/>
      <c r="TP204"/>
      <c r="TQ204"/>
      <c r="TR204"/>
      <c r="TS204"/>
      <c r="TT204"/>
      <c r="TU204"/>
      <c r="TV204"/>
      <c r="TW204"/>
      <c r="TX204"/>
      <c r="TY204"/>
      <c r="TZ204"/>
      <c r="UA204"/>
      <c r="UB204"/>
      <c r="UC204"/>
      <c r="UD204"/>
      <c r="UE204"/>
      <c r="UF204"/>
      <c r="UG204"/>
      <c r="UH204"/>
      <c r="UI204"/>
      <c r="UJ204"/>
      <c r="UK204"/>
      <c r="UL204"/>
      <c r="UM204"/>
      <c r="UN204"/>
      <c r="UO204"/>
      <c r="UP204"/>
      <c r="UQ204"/>
      <c r="UR204"/>
      <c r="US204"/>
      <c r="UT204"/>
      <c r="UU204"/>
      <c r="UV204"/>
      <c r="UW204"/>
      <c r="UX204"/>
      <c r="UY204"/>
      <c r="UZ204"/>
      <c r="VA204"/>
      <c r="VB204"/>
      <c r="VC204"/>
      <c r="VD204"/>
      <c r="VE204"/>
      <c r="VF204"/>
      <c r="VG204"/>
      <c r="VH204"/>
      <c r="VI204"/>
      <c r="VJ204"/>
      <c r="VK204"/>
      <c r="VL204"/>
      <c r="VM204"/>
      <c r="VN204"/>
      <c r="VO204"/>
      <c r="VP204"/>
      <c r="VQ204"/>
      <c r="VR204"/>
      <c r="VS204"/>
      <c r="VT204"/>
      <c r="VU204"/>
      <c r="VV204"/>
      <c r="VW204"/>
      <c r="VX204"/>
      <c r="VY204"/>
      <c r="VZ204"/>
      <c r="WA204"/>
      <c r="WB204"/>
      <c r="WC204"/>
      <c r="WD204"/>
      <c r="WE204"/>
      <c r="WF204"/>
      <c r="WG204"/>
      <c r="WH204"/>
      <c r="WI204"/>
      <c r="WJ204"/>
      <c r="WK204"/>
      <c r="WL204"/>
      <c r="WM204"/>
      <c r="WN204"/>
      <c r="WO204"/>
      <c r="WP204"/>
      <c r="WQ204"/>
      <c r="WR204"/>
      <c r="WS204"/>
      <c r="WT204"/>
      <c r="WU204"/>
      <c r="WV204"/>
      <c r="WW204"/>
      <c r="WX204"/>
      <c r="WY204"/>
      <c r="WZ204"/>
      <c r="XA204"/>
      <c r="XB204"/>
      <c r="XC204"/>
      <c r="XD204"/>
      <c r="XE204"/>
      <c r="XF204"/>
      <c r="XG204"/>
      <c r="XH204"/>
      <c r="XI204"/>
      <c r="XJ204"/>
      <c r="XK204"/>
      <c r="XL204"/>
      <c r="XM204"/>
      <c r="XN204"/>
      <c r="XO204"/>
      <c r="XP204"/>
      <c r="XQ204"/>
      <c r="XR204"/>
      <c r="XS204"/>
      <c r="XT204"/>
      <c r="XU204"/>
      <c r="XV204"/>
      <c r="XW204"/>
      <c r="XX204"/>
      <c r="XY204"/>
      <c r="XZ204"/>
      <c r="YA204"/>
      <c r="YB204"/>
      <c r="YC204"/>
      <c r="YD204"/>
      <c r="YE204"/>
      <c r="YF204"/>
      <c r="YG204"/>
      <c r="YH204"/>
      <c r="YI204"/>
      <c r="YJ204"/>
      <c r="YK204"/>
      <c r="YL204"/>
      <c r="YM204"/>
      <c r="YN204"/>
      <c r="YO204"/>
      <c r="YP204"/>
      <c r="YQ204"/>
      <c r="YR204"/>
      <c r="YS204"/>
      <c r="YT204"/>
      <c r="YU204"/>
      <c r="YV204"/>
      <c r="YW204"/>
      <c r="YX204"/>
      <c r="YY204"/>
      <c r="YZ204"/>
      <c r="ZA204"/>
      <c r="ZB204"/>
      <c r="ZC204"/>
      <c r="ZD204"/>
      <c r="ZE204"/>
      <c r="ZF204"/>
      <c r="ZG204"/>
      <c r="ZH204"/>
      <c r="ZI204"/>
      <c r="ZJ204"/>
      <c r="ZK204"/>
      <c r="ZL204"/>
      <c r="ZM204"/>
      <c r="ZN204"/>
      <c r="ZO204"/>
      <c r="ZP204"/>
      <c r="ZQ204"/>
      <c r="ZR204"/>
      <c r="ZS204"/>
      <c r="ZT204"/>
      <c r="ZU204"/>
      <c r="ZV204"/>
      <c r="ZW204"/>
      <c r="ZX204"/>
      <c r="ZY204"/>
      <c r="ZZ204"/>
      <c r="AAA204"/>
      <c r="AAB204"/>
      <c r="AAC204"/>
      <c r="AAD204"/>
      <c r="AAE204"/>
      <c r="AAF204"/>
      <c r="AAG204"/>
      <c r="AAH204"/>
      <c r="AAI204"/>
      <c r="AAJ204"/>
      <c r="AAK204"/>
      <c r="AAL204"/>
      <c r="AAM204"/>
      <c r="AAN204"/>
      <c r="AAO204"/>
      <c r="AAP204"/>
      <c r="AAQ204"/>
      <c r="AAR204"/>
      <c r="AAS204"/>
      <c r="AAT204"/>
      <c r="AAU204"/>
      <c r="AAV204"/>
      <c r="AAW204"/>
      <c r="AAX204"/>
      <c r="AAY204"/>
      <c r="AAZ204"/>
      <c r="ABA204"/>
      <c r="ABB204"/>
      <c r="ABC204"/>
      <c r="ABD204"/>
      <c r="ABE204"/>
      <c r="ABF204"/>
      <c r="ABG204"/>
      <c r="ABH204"/>
      <c r="ABI204"/>
      <c r="ABJ204"/>
      <c r="ABK204"/>
      <c r="ABL204"/>
      <c r="ABM204"/>
      <c r="ABN204"/>
      <c r="ABO204"/>
      <c r="ABP204"/>
      <c r="ABQ204"/>
      <c r="ABR204"/>
      <c r="ABS204"/>
      <c r="ABT204"/>
      <c r="ABU204"/>
      <c r="ABV204"/>
      <c r="ABW204"/>
      <c r="ABX204"/>
      <c r="ABY204"/>
      <c r="ABZ204"/>
      <c r="ACA204"/>
      <c r="ACB204"/>
      <c r="ACC204"/>
      <c r="ACD204"/>
      <c r="ACE204"/>
      <c r="ACF204"/>
      <c r="ACG204"/>
      <c r="ACH204"/>
      <c r="ACI204"/>
      <c r="ACJ204"/>
      <c r="ACK204"/>
      <c r="ACL204"/>
      <c r="ACM204"/>
      <c r="ACN204"/>
      <c r="ACO204"/>
      <c r="ACP204"/>
      <c r="ACQ204"/>
      <c r="ACR204"/>
      <c r="ACS204"/>
      <c r="ACT204"/>
      <c r="ACU204"/>
      <c r="ACV204"/>
      <c r="ACW204"/>
      <c r="ACX204"/>
      <c r="ACY204"/>
      <c r="ACZ204"/>
      <c r="ADA204"/>
      <c r="ADB204"/>
      <c r="ADC204"/>
      <c r="ADD204"/>
      <c r="ADE204"/>
      <c r="ADF204"/>
      <c r="ADG204"/>
      <c r="ADH204"/>
      <c r="ADI204"/>
      <c r="ADJ204"/>
      <c r="ADK204"/>
      <c r="ADL204"/>
      <c r="ADM204"/>
      <c r="ADN204"/>
      <c r="ADO204"/>
      <c r="ADP204"/>
      <c r="ADQ204"/>
      <c r="ADR204"/>
      <c r="ADS204"/>
      <c r="ADT204"/>
      <c r="ADU204"/>
      <c r="ADV204"/>
      <c r="ADW204"/>
      <c r="ADX204"/>
      <c r="ADY204"/>
      <c r="ADZ204"/>
      <c r="AEA204"/>
      <c r="AEB204"/>
      <c r="AEC204"/>
      <c r="AED204"/>
      <c r="AEE204"/>
      <c r="AEF204"/>
      <c r="AEG204"/>
      <c r="AEH204"/>
      <c r="AEI204"/>
      <c r="AEJ204"/>
      <c r="AEK204"/>
      <c r="AEL204"/>
      <c r="AEM204"/>
      <c r="AEN204"/>
      <c r="AEO204"/>
      <c r="AEP204"/>
      <c r="AEQ204"/>
      <c r="AER204"/>
      <c r="AES204"/>
      <c r="AET204"/>
      <c r="AEU204"/>
      <c r="AEV204"/>
      <c r="AEW204"/>
      <c r="AEX204"/>
      <c r="AEY204"/>
      <c r="AEZ204"/>
      <c r="AFA204"/>
      <c r="AFB204"/>
      <c r="AFC204"/>
      <c r="AFD204"/>
      <c r="AFE204"/>
      <c r="AFF204"/>
      <c r="AFG204"/>
      <c r="AFH204"/>
      <c r="AFI204"/>
      <c r="AFJ204"/>
      <c r="AFK204"/>
      <c r="AFL204"/>
      <c r="AFM204"/>
      <c r="AFN204"/>
      <c r="AFO204"/>
      <c r="AFP204"/>
      <c r="AFQ204"/>
      <c r="AFR204"/>
      <c r="AFS204"/>
      <c r="AFT204"/>
      <c r="AFU204"/>
      <c r="AFV204"/>
      <c r="AFW204"/>
      <c r="AFX204"/>
      <c r="AFY204"/>
      <c r="AFZ204"/>
      <c r="AGA204"/>
      <c r="AGB204"/>
      <c r="AGC204"/>
      <c r="AGD204"/>
      <c r="AGE204"/>
      <c r="AGF204"/>
      <c r="AGG204"/>
      <c r="AGH204"/>
      <c r="AGI204"/>
      <c r="AGJ204"/>
      <c r="AGK204"/>
      <c r="AGL204"/>
      <c r="AGM204"/>
      <c r="AGN204"/>
      <c r="AGO204"/>
      <c r="AGP204"/>
      <c r="AGQ204"/>
      <c r="AGR204"/>
      <c r="AGS204"/>
      <c r="AGT204"/>
      <c r="AGU204"/>
      <c r="AGV204"/>
      <c r="AGW204"/>
      <c r="AGX204"/>
      <c r="AGY204"/>
      <c r="AGZ204"/>
      <c r="AHA204"/>
      <c r="AHB204"/>
      <c r="AHC204"/>
      <c r="AHD204"/>
      <c r="AHE204"/>
      <c r="AHF204"/>
      <c r="AHG204"/>
      <c r="AHH204"/>
      <c r="AHI204"/>
      <c r="AHJ204"/>
      <c r="AHK204"/>
      <c r="AHL204"/>
      <c r="AHM204"/>
      <c r="AHN204"/>
      <c r="AHO204"/>
      <c r="AHP204"/>
      <c r="AHQ204"/>
      <c r="AHR204"/>
      <c r="AHS204"/>
      <c r="AHT204"/>
      <c r="AHU204"/>
      <c r="AHV204"/>
      <c r="AHW204"/>
      <c r="AHX204"/>
      <c r="AHY204"/>
      <c r="AHZ204"/>
      <c r="AIA204"/>
      <c r="AIB204"/>
      <c r="AIC204"/>
      <c r="AID204"/>
      <c r="AIE204"/>
      <c r="AIF204"/>
      <c r="AIG204"/>
      <c r="AIH204"/>
      <c r="AII204"/>
      <c r="AIJ204"/>
      <c r="AIK204"/>
      <c r="AIL204"/>
      <c r="AIM204"/>
      <c r="AIN204"/>
      <c r="AIO204"/>
      <c r="AIP204"/>
      <c r="AIQ204"/>
      <c r="AIR204"/>
      <c r="AIS204"/>
      <c r="AIT204"/>
      <c r="AIU204"/>
      <c r="AIV204"/>
      <c r="AIW204"/>
      <c r="AIX204"/>
      <c r="AIY204"/>
      <c r="AIZ204"/>
      <c r="AJA204"/>
      <c r="AJB204"/>
      <c r="AJC204"/>
      <c r="AJD204"/>
      <c r="AJE204"/>
      <c r="AJF204"/>
      <c r="AJG204"/>
      <c r="AJH204"/>
      <c r="AJI204"/>
      <c r="AJJ204"/>
      <c r="AJK204"/>
      <c r="AJL204"/>
      <c r="AJM204"/>
      <c r="AJN204"/>
      <c r="AJO204"/>
      <c r="AJP204"/>
      <c r="AJQ204"/>
      <c r="AJR204"/>
      <c r="AJS204"/>
      <c r="AJT204"/>
      <c r="AJU204"/>
      <c r="AJV204"/>
      <c r="AJW204"/>
      <c r="AJX204"/>
      <c r="AJY204"/>
      <c r="AJZ204"/>
      <c r="AKA204"/>
      <c r="AKB204"/>
      <c r="AKC204"/>
      <c r="AKD204"/>
      <c r="AKE204"/>
      <c r="AKF204"/>
      <c r="AKG204"/>
      <c r="AKH204"/>
      <c r="AKI204"/>
      <c r="AKJ204"/>
      <c r="AKK204"/>
      <c r="AKL204"/>
      <c r="AKM204"/>
      <c r="AKN204"/>
      <c r="AKO204"/>
      <c r="AKP204"/>
      <c r="AKQ204"/>
      <c r="AKR204"/>
      <c r="AKS204"/>
      <c r="AKT204"/>
      <c r="AKU204"/>
      <c r="AKV204"/>
      <c r="AKW204"/>
      <c r="AKX204"/>
      <c r="AKY204"/>
      <c r="AKZ204"/>
      <c r="ALA204"/>
      <c r="ALB204"/>
      <c r="ALC204"/>
      <c r="ALD204"/>
      <c r="ALE204"/>
      <c r="ALF204"/>
      <c r="ALG204"/>
      <c r="ALH204"/>
      <c r="ALI204"/>
      <c r="ALJ204"/>
      <c r="ALK204"/>
      <c r="ALL204"/>
      <c r="ALM204"/>
      <c r="ALN204"/>
      <c r="ALO204"/>
      <c r="ALP204"/>
      <c r="ALQ204"/>
    </row>
    <row r="205" spans="1:1005" s="80" customFormat="1" hidden="1" x14ac:dyDescent="0.25">
      <c r="A205" s="30" t="s">
        <v>53</v>
      </c>
      <c r="B205" s="13">
        <v>85584865987</v>
      </c>
      <c r="C205" s="14" t="s">
        <v>10</v>
      </c>
      <c r="D205" s="101"/>
      <c r="E205" s="10" t="s">
        <v>14</v>
      </c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  <c r="UC205"/>
      <c r="UD205"/>
      <c r="UE205"/>
      <c r="UF205"/>
      <c r="UG205"/>
      <c r="UH205"/>
      <c r="UI205"/>
      <c r="UJ205"/>
      <c r="UK205"/>
      <c r="UL205"/>
      <c r="UM205"/>
      <c r="UN205"/>
      <c r="UO205"/>
      <c r="UP205"/>
      <c r="UQ205"/>
      <c r="UR205"/>
      <c r="US205"/>
      <c r="UT205"/>
      <c r="UU205"/>
      <c r="UV205"/>
      <c r="UW205"/>
      <c r="UX205"/>
      <c r="UY205"/>
      <c r="UZ205"/>
      <c r="VA205"/>
      <c r="VB205"/>
      <c r="VC205"/>
      <c r="VD205"/>
      <c r="VE205"/>
      <c r="VF205"/>
      <c r="VG205"/>
      <c r="VH205"/>
      <c r="VI205"/>
      <c r="VJ205"/>
      <c r="VK205"/>
      <c r="VL205"/>
      <c r="VM205"/>
      <c r="VN205"/>
      <c r="VO205"/>
      <c r="VP205"/>
      <c r="VQ205"/>
      <c r="VR205"/>
      <c r="VS205"/>
      <c r="VT205"/>
      <c r="VU205"/>
      <c r="VV205"/>
      <c r="VW205"/>
      <c r="VX205"/>
      <c r="VY205"/>
      <c r="VZ205"/>
      <c r="WA205"/>
      <c r="WB205"/>
      <c r="WC205"/>
      <c r="WD205"/>
      <c r="WE205"/>
      <c r="WF205"/>
      <c r="WG205"/>
      <c r="WH205"/>
      <c r="WI205"/>
      <c r="WJ205"/>
      <c r="WK205"/>
      <c r="WL205"/>
      <c r="WM205"/>
      <c r="WN205"/>
      <c r="WO205"/>
      <c r="WP205"/>
      <c r="WQ205"/>
      <c r="WR205"/>
      <c r="WS205"/>
      <c r="WT205"/>
      <c r="WU205"/>
      <c r="WV205"/>
      <c r="WW205"/>
      <c r="WX205"/>
      <c r="WY205"/>
      <c r="WZ205"/>
      <c r="XA205"/>
      <c r="XB205"/>
      <c r="XC205"/>
      <c r="XD205"/>
      <c r="XE205"/>
      <c r="XF205"/>
      <c r="XG205"/>
      <c r="XH205"/>
      <c r="XI205"/>
      <c r="XJ205"/>
      <c r="XK205"/>
      <c r="XL205"/>
      <c r="XM205"/>
      <c r="XN205"/>
      <c r="XO205"/>
      <c r="XP205"/>
      <c r="XQ205"/>
      <c r="XR205"/>
      <c r="XS205"/>
      <c r="XT205"/>
      <c r="XU205"/>
      <c r="XV205"/>
      <c r="XW205"/>
      <c r="XX205"/>
      <c r="XY205"/>
      <c r="XZ205"/>
      <c r="YA205"/>
      <c r="YB205"/>
      <c r="YC205"/>
      <c r="YD205"/>
      <c r="YE205"/>
      <c r="YF205"/>
      <c r="YG205"/>
      <c r="YH205"/>
      <c r="YI205"/>
      <c r="YJ205"/>
      <c r="YK205"/>
      <c r="YL205"/>
      <c r="YM205"/>
      <c r="YN205"/>
      <c r="YO205"/>
      <c r="YP205"/>
      <c r="YQ205"/>
      <c r="YR205"/>
      <c r="YS205"/>
      <c r="YT205"/>
      <c r="YU205"/>
      <c r="YV205"/>
      <c r="YW205"/>
      <c r="YX205"/>
      <c r="YY205"/>
      <c r="YZ205"/>
      <c r="ZA205"/>
      <c r="ZB205"/>
      <c r="ZC205"/>
      <c r="ZD205"/>
      <c r="ZE205"/>
      <c r="ZF205"/>
      <c r="ZG205"/>
      <c r="ZH205"/>
      <c r="ZI205"/>
      <c r="ZJ205"/>
      <c r="ZK205"/>
      <c r="ZL205"/>
      <c r="ZM205"/>
      <c r="ZN205"/>
      <c r="ZO205"/>
      <c r="ZP205"/>
      <c r="ZQ205"/>
      <c r="ZR205"/>
      <c r="ZS205"/>
      <c r="ZT205"/>
      <c r="ZU205"/>
      <c r="ZV205"/>
      <c r="ZW205"/>
      <c r="ZX205"/>
      <c r="ZY205"/>
      <c r="ZZ205"/>
      <c r="AAA205"/>
      <c r="AAB205"/>
      <c r="AAC205"/>
      <c r="AAD205"/>
      <c r="AAE205"/>
      <c r="AAF205"/>
      <c r="AAG205"/>
      <c r="AAH205"/>
      <c r="AAI205"/>
      <c r="AAJ205"/>
      <c r="AAK205"/>
      <c r="AAL205"/>
      <c r="AAM205"/>
      <c r="AAN205"/>
      <c r="AAO205"/>
      <c r="AAP205"/>
      <c r="AAQ205"/>
      <c r="AAR205"/>
      <c r="AAS205"/>
      <c r="AAT205"/>
      <c r="AAU205"/>
      <c r="AAV205"/>
      <c r="AAW205"/>
      <c r="AAX205"/>
      <c r="AAY205"/>
      <c r="AAZ205"/>
      <c r="ABA205"/>
      <c r="ABB205"/>
      <c r="ABC205"/>
      <c r="ABD205"/>
      <c r="ABE205"/>
      <c r="ABF205"/>
      <c r="ABG205"/>
      <c r="ABH205"/>
      <c r="ABI205"/>
      <c r="ABJ205"/>
      <c r="ABK205"/>
      <c r="ABL205"/>
      <c r="ABM205"/>
      <c r="ABN205"/>
      <c r="ABO205"/>
      <c r="ABP205"/>
      <c r="ABQ205"/>
      <c r="ABR205"/>
      <c r="ABS205"/>
      <c r="ABT205"/>
      <c r="ABU205"/>
      <c r="ABV205"/>
      <c r="ABW205"/>
      <c r="ABX205"/>
      <c r="ABY205"/>
      <c r="ABZ205"/>
      <c r="ACA205"/>
      <c r="ACB205"/>
      <c r="ACC205"/>
      <c r="ACD205"/>
      <c r="ACE205"/>
      <c r="ACF205"/>
      <c r="ACG205"/>
      <c r="ACH205"/>
      <c r="ACI205"/>
      <c r="ACJ205"/>
      <c r="ACK205"/>
      <c r="ACL205"/>
      <c r="ACM205"/>
      <c r="ACN205"/>
      <c r="ACO205"/>
      <c r="ACP205"/>
      <c r="ACQ205"/>
      <c r="ACR205"/>
      <c r="ACS205"/>
      <c r="ACT205"/>
      <c r="ACU205"/>
      <c r="ACV205"/>
      <c r="ACW205"/>
      <c r="ACX205"/>
      <c r="ACY205"/>
      <c r="ACZ205"/>
      <c r="ADA205"/>
      <c r="ADB205"/>
      <c r="ADC205"/>
      <c r="ADD205"/>
      <c r="ADE205"/>
      <c r="ADF205"/>
      <c r="ADG205"/>
      <c r="ADH205"/>
      <c r="ADI205"/>
      <c r="ADJ205"/>
      <c r="ADK205"/>
      <c r="ADL205"/>
      <c r="ADM205"/>
      <c r="ADN205"/>
      <c r="ADO205"/>
      <c r="ADP205"/>
      <c r="ADQ205"/>
      <c r="ADR205"/>
      <c r="ADS205"/>
      <c r="ADT205"/>
      <c r="ADU205"/>
      <c r="ADV205"/>
      <c r="ADW205"/>
      <c r="ADX205"/>
      <c r="ADY205"/>
      <c r="ADZ205"/>
      <c r="AEA205"/>
      <c r="AEB205"/>
      <c r="AEC205"/>
      <c r="AED205"/>
      <c r="AEE205"/>
      <c r="AEF205"/>
      <c r="AEG205"/>
      <c r="AEH205"/>
      <c r="AEI205"/>
      <c r="AEJ205"/>
      <c r="AEK205"/>
      <c r="AEL205"/>
      <c r="AEM205"/>
      <c r="AEN205"/>
      <c r="AEO205"/>
      <c r="AEP205"/>
      <c r="AEQ205"/>
      <c r="AER205"/>
      <c r="AES205"/>
      <c r="AET205"/>
      <c r="AEU205"/>
      <c r="AEV205"/>
      <c r="AEW205"/>
      <c r="AEX205"/>
      <c r="AEY205"/>
      <c r="AEZ205"/>
      <c r="AFA205"/>
      <c r="AFB205"/>
      <c r="AFC205"/>
      <c r="AFD205"/>
      <c r="AFE205"/>
      <c r="AFF205"/>
      <c r="AFG205"/>
      <c r="AFH205"/>
      <c r="AFI205"/>
      <c r="AFJ205"/>
      <c r="AFK205"/>
      <c r="AFL205"/>
      <c r="AFM205"/>
      <c r="AFN205"/>
      <c r="AFO205"/>
      <c r="AFP205"/>
      <c r="AFQ205"/>
      <c r="AFR205"/>
      <c r="AFS205"/>
      <c r="AFT205"/>
      <c r="AFU205"/>
      <c r="AFV205"/>
      <c r="AFW205"/>
      <c r="AFX205"/>
      <c r="AFY205"/>
      <c r="AFZ205"/>
      <c r="AGA205"/>
      <c r="AGB205"/>
      <c r="AGC205"/>
      <c r="AGD205"/>
      <c r="AGE205"/>
      <c r="AGF205"/>
      <c r="AGG205"/>
      <c r="AGH205"/>
      <c r="AGI205"/>
      <c r="AGJ205"/>
      <c r="AGK205"/>
      <c r="AGL205"/>
      <c r="AGM205"/>
      <c r="AGN205"/>
      <c r="AGO205"/>
      <c r="AGP205"/>
      <c r="AGQ205"/>
      <c r="AGR205"/>
      <c r="AGS205"/>
      <c r="AGT205"/>
      <c r="AGU205"/>
      <c r="AGV205"/>
      <c r="AGW205"/>
      <c r="AGX205"/>
      <c r="AGY205"/>
      <c r="AGZ205"/>
      <c r="AHA205"/>
      <c r="AHB205"/>
      <c r="AHC205"/>
      <c r="AHD205"/>
      <c r="AHE205"/>
      <c r="AHF205"/>
      <c r="AHG205"/>
      <c r="AHH205"/>
      <c r="AHI205"/>
      <c r="AHJ205"/>
      <c r="AHK205"/>
      <c r="AHL205"/>
      <c r="AHM205"/>
      <c r="AHN205"/>
      <c r="AHO205"/>
      <c r="AHP205"/>
      <c r="AHQ205"/>
      <c r="AHR205"/>
      <c r="AHS205"/>
      <c r="AHT205"/>
      <c r="AHU205"/>
      <c r="AHV205"/>
      <c r="AHW205"/>
      <c r="AHX205"/>
      <c r="AHY205"/>
      <c r="AHZ205"/>
      <c r="AIA205"/>
      <c r="AIB205"/>
      <c r="AIC205"/>
      <c r="AID205"/>
      <c r="AIE205"/>
      <c r="AIF205"/>
      <c r="AIG205"/>
      <c r="AIH205"/>
      <c r="AII205"/>
      <c r="AIJ205"/>
      <c r="AIK205"/>
      <c r="AIL205"/>
      <c r="AIM205"/>
      <c r="AIN205"/>
      <c r="AIO205"/>
      <c r="AIP205"/>
      <c r="AIQ205"/>
      <c r="AIR205"/>
      <c r="AIS205"/>
      <c r="AIT205"/>
      <c r="AIU205"/>
      <c r="AIV205"/>
      <c r="AIW205"/>
      <c r="AIX205"/>
      <c r="AIY205"/>
      <c r="AIZ205"/>
      <c r="AJA205"/>
      <c r="AJB205"/>
      <c r="AJC205"/>
      <c r="AJD205"/>
      <c r="AJE205"/>
      <c r="AJF205"/>
      <c r="AJG205"/>
      <c r="AJH205"/>
      <c r="AJI205"/>
      <c r="AJJ205"/>
      <c r="AJK205"/>
      <c r="AJL205"/>
      <c r="AJM205"/>
      <c r="AJN205"/>
      <c r="AJO205"/>
      <c r="AJP205"/>
      <c r="AJQ205"/>
      <c r="AJR205"/>
      <c r="AJS205"/>
      <c r="AJT205"/>
      <c r="AJU205"/>
      <c r="AJV205"/>
      <c r="AJW205"/>
      <c r="AJX205"/>
      <c r="AJY205"/>
      <c r="AJZ205"/>
      <c r="AKA205"/>
      <c r="AKB205"/>
      <c r="AKC205"/>
      <c r="AKD205"/>
      <c r="AKE205"/>
      <c r="AKF205"/>
      <c r="AKG205"/>
      <c r="AKH205"/>
      <c r="AKI205"/>
      <c r="AKJ205"/>
      <c r="AKK205"/>
      <c r="AKL205"/>
      <c r="AKM205"/>
      <c r="AKN205"/>
      <c r="AKO205"/>
      <c r="AKP205"/>
      <c r="AKQ205"/>
      <c r="AKR205"/>
      <c r="AKS205"/>
      <c r="AKT205"/>
      <c r="AKU205"/>
      <c r="AKV205"/>
      <c r="AKW205"/>
      <c r="AKX205"/>
      <c r="AKY205"/>
      <c r="AKZ205"/>
      <c r="ALA205"/>
      <c r="ALB205"/>
      <c r="ALC205"/>
      <c r="ALD205"/>
      <c r="ALE205"/>
      <c r="ALF205"/>
      <c r="ALG205"/>
      <c r="ALH205"/>
      <c r="ALI205"/>
      <c r="ALJ205"/>
      <c r="ALK205"/>
      <c r="ALL205"/>
      <c r="ALM205"/>
      <c r="ALN205"/>
      <c r="ALO205"/>
      <c r="ALP205"/>
      <c r="ALQ205"/>
    </row>
    <row r="206" spans="1:1005" s="80" customFormat="1" ht="18" hidden="1" customHeight="1" x14ac:dyDescent="0.25">
      <c r="A206" s="30" t="s">
        <v>107</v>
      </c>
      <c r="B206" s="13">
        <v>86255713939</v>
      </c>
      <c r="C206" s="14" t="s">
        <v>10</v>
      </c>
      <c r="D206" s="101"/>
      <c r="E206" s="10" t="s">
        <v>108</v>
      </c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  <c r="ABV206"/>
      <c r="ABW206"/>
      <c r="ABX206"/>
      <c r="ABY206"/>
      <c r="ABZ206"/>
      <c r="ACA206"/>
      <c r="ACB206"/>
      <c r="ACC206"/>
      <c r="ACD206"/>
      <c r="ACE206"/>
      <c r="ACF206"/>
      <c r="ACG206"/>
      <c r="ACH206"/>
      <c r="ACI206"/>
      <c r="ACJ206"/>
      <c r="ACK206"/>
      <c r="ACL206"/>
      <c r="ACM206"/>
      <c r="ACN206"/>
      <c r="ACO206"/>
      <c r="ACP206"/>
      <c r="ACQ206"/>
      <c r="ACR206"/>
      <c r="ACS206"/>
      <c r="ACT206"/>
      <c r="ACU206"/>
      <c r="ACV206"/>
      <c r="ACW206"/>
      <c r="ACX206"/>
      <c r="ACY206"/>
      <c r="ACZ206"/>
      <c r="ADA206"/>
      <c r="ADB206"/>
      <c r="ADC206"/>
      <c r="ADD206"/>
      <c r="ADE206"/>
      <c r="ADF206"/>
      <c r="ADG206"/>
      <c r="ADH206"/>
      <c r="ADI206"/>
      <c r="ADJ206"/>
      <c r="ADK206"/>
      <c r="ADL206"/>
      <c r="ADM206"/>
      <c r="ADN206"/>
      <c r="ADO206"/>
      <c r="ADP206"/>
      <c r="ADQ206"/>
      <c r="ADR206"/>
      <c r="ADS206"/>
      <c r="ADT206"/>
      <c r="ADU206"/>
      <c r="ADV206"/>
      <c r="ADW206"/>
      <c r="ADX206"/>
      <c r="ADY206"/>
      <c r="ADZ206"/>
      <c r="AEA206"/>
      <c r="AEB206"/>
      <c r="AEC206"/>
      <c r="AED206"/>
      <c r="AEE206"/>
      <c r="AEF206"/>
      <c r="AEG206"/>
      <c r="AEH206"/>
      <c r="AEI206"/>
      <c r="AEJ206"/>
      <c r="AEK206"/>
      <c r="AEL206"/>
      <c r="AEM206"/>
      <c r="AEN206"/>
      <c r="AEO206"/>
      <c r="AEP206"/>
      <c r="AEQ206"/>
      <c r="AER206"/>
      <c r="AES206"/>
      <c r="AET206"/>
      <c r="AEU206"/>
      <c r="AEV206"/>
      <c r="AEW206"/>
      <c r="AEX206"/>
      <c r="AEY206"/>
      <c r="AEZ206"/>
      <c r="AFA206"/>
      <c r="AFB206"/>
      <c r="AFC206"/>
      <c r="AFD206"/>
      <c r="AFE206"/>
      <c r="AFF206"/>
      <c r="AFG206"/>
      <c r="AFH206"/>
      <c r="AFI206"/>
      <c r="AFJ206"/>
      <c r="AFK206"/>
      <c r="AFL206"/>
      <c r="AFM206"/>
      <c r="AFN206"/>
      <c r="AFO206"/>
      <c r="AFP206"/>
      <c r="AFQ206"/>
      <c r="AFR206"/>
      <c r="AFS206"/>
      <c r="AFT206"/>
      <c r="AFU206"/>
      <c r="AFV206"/>
      <c r="AFW206"/>
      <c r="AFX206"/>
      <c r="AFY206"/>
      <c r="AFZ206"/>
      <c r="AGA206"/>
      <c r="AGB206"/>
      <c r="AGC206"/>
      <c r="AGD206"/>
      <c r="AGE206"/>
      <c r="AGF206"/>
      <c r="AGG206"/>
      <c r="AGH206"/>
      <c r="AGI206"/>
      <c r="AGJ206"/>
      <c r="AGK206"/>
      <c r="AGL206"/>
      <c r="AGM206"/>
      <c r="AGN206"/>
      <c r="AGO206"/>
      <c r="AGP206"/>
      <c r="AGQ206"/>
      <c r="AGR206"/>
      <c r="AGS206"/>
      <c r="AGT206"/>
      <c r="AGU206"/>
      <c r="AGV206"/>
      <c r="AGW206"/>
      <c r="AGX206"/>
      <c r="AGY206"/>
      <c r="AGZ206"/>
      <c r="AHA206"/>
      <c r="AHB206"/>
      <c r="AHC206"/>
      <c r="AHD206"/>
      <c r="AHE206"/>
      <c r="AHF206"/>
      <c r="AHG206"/>
      <c r="AHH206"/>
      <c r="AHI206"/>
      <c r="AHJ206"/>
      <c r="AHK206"/>
      <c r="AHL206"/>
      <c r="AHM206"/>
      <c r="AHN206"/>
      <c r="AHO206"/>
      <c r="AHP206"/>
      <c r="AHQ206"/>
      <c r="AHR206"/>
      <c r="AHS206"/>
      <c r="AHT206"/>
      <c r="AHU206"/>
      <c r="AHV206"/>
      <c r="AHW206"/>
      <c r="AHX206"/>
      <c r="AHY206"/>
      <c r="AHZ206"/>
      <c r="AIA206"/>
      <c r="AIB206"/>
      <c r="AIC206"/>
      <c r="AID206"/>
      <c r="AIE206"/>
      <c r="AIF206"/>
      <c r="AIG206"/>
      <c r="AIH206"/>
      <c r="AII206"/>
      <c r="AIJ206"/>
      <c r="AIK206"/>
      <c r="AIL206"/>
      <c r="AIM206"/>
      <c r="AIN206"/>
      <c r="AIO206"/>
      <c r="AIP206"/>
      <c r="AIQ206"/>
      <c r="AIR206"/>
      <c r="AIS206"/>
      <c r="AIT206"/>
      <c r="AIU206"/>
      <c r="AIV206"/>
      <c r="AIW206"/>
      <c r="AIX206"/>
      <c r="AIY206"/>
      <c r="AIZ206"/>
      <c r="AJA206"/>
      <c r="AJB206"/>
      <c r="AJC206"/>
      <c r="AJD206"/>
      <c r="AJE206"/>
      <c r="AJF206"/>
      <c r="AJG206"/>
      <c r="AJH206"/>
      <c r="AJI206"/>
      <c r="AJJ206"/>
      <c r="AJK206"/>
      <c r="AJL206"/>
      <c r="AJM206"/>
      <c r="AJN206"/>
      <c r="AJO206"/>
      <c r="AJP206"/>
      <c r="AJQ206"/>
      <c r="AJR206"/>
      <c r="AJS206"/>
      <c r="AJT206"/>
      <c r="AJU206"/>
      <c r="AJV206"/>
      <c r="AJW206"/>
      <c r="AJX206"/>
      <c r="AJY206"/>
      <c r="AJZ206"/>
      <c r="AKA206"/>
      <c r="AKB206"/>
      <c r="AKC206"/>
      <c r="AKD206"/>
      <c r="AKE206"/>
      <c r="AKF206"/>
      <c r="AKG206"/>
      <c r="AKH206"/>
      <c r="AKI206"/>
      <c r="AKJ206"/>
      <c r="AKK206"/>
      <c r="AKL206"/>
      <c r="AKM206"/>
      <c r="AKN206"/>
      <c r="AKO206"/>
      <c r="AKP206"/>
      <c r="AKQ206"/>
      <c r="AKR206"/>
      <c r="AKS206"/>
      <c r="AKT206"/>
      <c r="AKU206"/>
      <c r="AKV206"/>
      <c r="AKW206"/>
      <c r="AKX206"/>
      <c r="AKY206"/>
      <c r="AKZ206"/>
      <c r="ALA206"/>
      <c r="ALB206"/>
      <c r="ALC206"/>
      <c r="ALD206"/>
      <c r="ALE206"/>
      <c r="ALF206"/>
      <c r="ALG206"/>
      <c r="ALH206"/>
      <c r="ALI206"/>
      <c r="ALJ206"/>
      <c r="ALK206"/>
      <c r="ALL206"/>
      <c r="ALM206"/>
      <c r="ALN206"/>
      <c r="ALO206"/>
      <c r="ALP206"/>
      <c r="ALQ206"/>
    </row>
    <row r="207" spans="1:1005" s="80" customFormat="1" hidden="1" x14ac:dyDescent="0.25">
      <c r="A207" s="30" t="s">
        <v>113</v>
      </c>
      <c r="B207" s="13">
        <v>52848403362</v>
      </c>
      <c r="C207" s="14" t="s">
        <v>10</v>
      </c>
      <c r="D207" s="101"/>
      <c r="E207" s="10" t="s">
        <v>121</v>
      </c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  <c r="OF207"/>
      <c r="OG207"/>
      <c r="OH207"/>
      <c r="OI207"/>
      <c r="OJ207"/>
      <c r="OK207"/>
      <c r="OL207"/>
      <c r="OM207"/>
      <c r="ON207"/>
      <c r="OO207"/>
      <c r="OP207"/>
      <c r="OQ207"/>
      <c r="OR207"/>
      <c r="OS207"/>
      <c r="OT207"/>
      <c r="OU207"/>
      <c r="OV207"/>
      <c r="OW207"/>
      <c r="OX207"/>
      <c r="OY207"/>
      <c r="OZ207"/>
      <c r="PA207"/>
      <c r="PB207"/>
      <c r="PC207"/>
      <c r="PD207"/>
      <c r="PE207"/>
      <c r="PF207"/>
      <c r="PG207"/>
      <c r="PH207"/>
      <c r="PI207"/>
      <c r="PJ207"/>
      <c r="PK207"/>
      <c r="PL207"/>
      <c r="PM207"/>
      <c r="PN207"/>
      <c r="PO207"/>
      <c r="PP207"/>
      <c r="PQ207"/>
      <c r="PR207"/>
      <c r="PS207"/>
      <c r="PT207"/>
      <c r="PU207"/>
      <c r="PV207"/>
      <c r="PW207"/>
      <c r="PX207"/>
      <c r="PY207"/>
      <c r="PZ207"/>
      <c r="QA207"/>
      <c r="QB207"/>
      <c r="QC207"/>
      <c r="QD207"/>
      <c r="QE207"/>
      <c r="QF207"/>
      <c r="QG207"/>
      <c r="QH207"/>
      <c r="QI207"/>
      <c r="QJ207"/>
      <c r="QK207"/>
      <c r="QL207"/>
      <c r="QM207"/>
      <c r="QN207"/>
      <c r="QO207"/>
      <c r="QP207"/>
      <c r="QQ207"/>
      <c r="QR207"/>
      <c r="QS207"/>
      <c r="QT207"/>
      <c r="QU207"/>
      <c r="QV207"/>
      <c r="QW207"/>
      <c r="QX207"/>
      <c r="QY207"/>
      <c r="QZ207"/>
      <c r="RA207"/>
      <c r="RB207"/>
      <c r="RC207"/>
      <c r="RD207"/>
      <c r="RE207"/>
      <c r="RF207"/>
      <c r="RG207"/>
      <c r="RH207"/>
      <c r="RI207"/>
      <c r="RJ207"/>
      <c r="RK207"/>
      <c r="RL207"/>
      <c r="RM207"/>
      <c r="RN207"/>
      <c r="RO207"/>
      <c r="RP207"/>
      <c r="RQ207"/>
      <c r="RR207"/>
      <c r="RS207"/>
      <c r="RT207"/>
      <c r="RU207"/>
      <c r="RV207"/>
      <c r="RW207"/>
      <c r="RX207"/>
      <c r="RY207"/>
      <c r="RZ207"/>
      <c r="SA207"/>
      <c r="SB207"/>
      <c r="SC207"/>
      <c r="SD207"/>
      <c r="SE207"/>
      <c r="SF207"/>
      <c r="SG207"/>
      <c r="SH207"/>
      <c r="SI207"/>
      <c r="SJ207"/>
      <c r="SK207"/>
      <c r="SL207"/>
      <c r="SM207"/>
      <c r="SN207"/>
      <c r="SO207"/>
      <c r="SP207"/>
      <c r="SQ207"/>
      <c r="SR207"/>
      <c r="SS207"/>
      <c r="ST207"/>
      <c r="SU207"/>
      <c r="SV207"/>
      <c r="SW207"/>
      <c r="SX207"/>
      <c r="SY207"/>
      <c r="SZ207"/>
      <c r="TA207"/>
      <c r="TB207"/>
      <c r="TC207"/>
      <c r="TD207"/>
      <c r="TE207"/>
      <c r="TF207"/>
      <c r="TG207"/>
      <c r="TH207"/>
      <c r="TI207"/>
      <c r="TJ207"/>
      <c r="TK207"/>
      <c r="TL207"/>
      <c r="TM207"/>
      <c r="TN207"/>
      <c r="TO207"/>
      <c r="TP207"/>
      <c r="TQ207"/>
      <c r="TR207"/>
      <c r="TS207"/>
      <c r="TT207"/>
      <c r="TU207"/>
      <c r="TV207"/>
      <c r="TW207"/>
      <c r="TX207"/>
      <c r="TY207"/>
      <c r="TZ207"/>
      <c r="UA207"/>
      <c r="UB207"/>
      <c r="UC207"/>
      <c r="UD207"/>
      <c r="UE207"/>
      <c r="UF207"/>
      <c r="UG207"/>
      <c r="UH207"/>
      <c r="UI207"/>
      <c r="UJ207"/>
      <c r="UK207"/>
      <c r="UL207"/>
      <c r="UM207"/>
      <c r="UN207"/>
      <c r="UO207"/>
      <c r="UP207"/>
      <c r="UQ207"/>
      <c r="UR207"/>
      <c r="US207"/>
      <c r="UT207"/>
      <c r="UU207"/>
      <c r="UV207"/>
      <c r="UW207"/>
      <c r="UX207"/>
      <c r="UY207"/>
      <c r="UZ207"/>
      <c r="VA207"/>
      <c r="VB207"/>
      <c r="VC207"/>
      <c r="VD207"/>
      <c r="VE207"/>
      <c r="VF207"/>
      <c r="VG207"/>
      <c r="VH207"/>
      <c r="VI207"/>
      <c r="VJ207"/>
      <c r="VK207"/>
      <c r="VL207"/>
      <c r="VM207"/>
      <c r="VN207"/>
      <c r="VO207"/>
      <c r="VP207"/>
      <c r="VQ207"/>
      <c r="VR207"/>
      <c r="VS207"/>
      <c r="VT207"/>
      <c r="VU207"/>
      <c r="VV207"/>
      <c r="VW207"/>
      <c r="VX207"/>
      <c r="VY207"/>
      <c r="VZ207"/>
      <c r="WA207"/>
      <c r="WB207"/>
      <c r="WC207"/>
      <c r="WD207"/>
      <c r="WE207"/>
      <c r="WF207"/>
      <c r="WG207"/>
      <c r="WH207"/>
      <c r="WI207"/>
      <c r="WJ207"/>
      <c r="WK207"/>
      <c r="WL207"/>
      <c r="WM207"/>
      <c r="WN207"/>
      <c r="WO207"/>
      <c r="WP207"/>
      <c r="WQ207"/>
      <c r="WR207"/>
      <c r="WS207"/>
      <c r="WT207"/>
      <c r="WU207"/>
      <c r="WV207"/>
      <c r="WW207"/>
      <c r="WX207"/>
      <c r="WY207"/>
      <c r="WZ207"/>
      <c r="XA207"/>
      <c r="XB207"/>
      <c r="XC207"/>
      <c r="XD207"/>
      <c r="XE207"/>
      <c r="XF207"/>
      <c r="XG207"/>
      <c r="XH207"/>
      <c r="XI207"/>
      <c r="XJ207"/>
      <c r="XK207"/>
      <c r="XL207"/>
      <c r="XM207"/>
      <c r="XN207"/>
      <c r="XO207"/>
      <c r="XP207"/>
      <c r="XQ207"/>
      <c r="XR207"/>
      <c r="XS207"/>
      <c r="XT207"/>
      <c r="XU207"/>
      <c r="XV207"/>
      <c r="XW207"/>
      <c r="XX207"/>
      <c r="XY207"/>
      <c r="XZ207"/>
      <c r="YA207"/>
      <c r="YB207"/>
      <c r="YC207"/>
      <c r="YD207"/>
      <c r="YE207"/>
      <c r="YF207"/>
      <c r="YG207"/>
      <c r="YH207"/>
      <c r="YI207"/>
      <c r="YJ207"/>
      <c r="YK207"/>
      <c r="YL207"/>
      <c r="YM207"/>
      <c r="YN207"/>
      <c r="YO207"/>
      <c r="YP207"/>
      <c r="YQ207"/>
      <c r="YR207"/>
      <c r="YS207"/>
      <c r="YT207"/>
      <c r="YU207"/>
      <c r="YV207"/>
      <c r="YW207"/>
      <c r="YX207"/>
      <c r="YY207"/>
      <c r="YZ207"/>
      <c r="ZA207"/>
      <c r="ZB207"/>
      <c r="ZC207"/>
      <c r="ZD207"/>
      <c r="ZE207"/>
      <c r="ZF207"/>
      <c r="ZG207"/>
      <c r="ZH207"/>
      <c r="ZI207"/>
      <c r="ZJ207"/>
      <c r="ZK207"/>
      <c r="ZL207"/>
      <c r="ZM207"/>
      <c r="ZN207"/>
      <c r="ZO207"/>
      <c r="ZP207"/>
      <c r="ZQ207"/>
      <c r="ZR207"/>
      <c r="ZS207"/>
      <c r="ZT207"/>
      <c r="ZU207"/>
      <c r="ZV207"/>
      <c r="ZW207"/>
      <c r="ZX207"/>
      <c r="ZY207"/>
      <c r="ZZ207"/>
      <c r="AAA207"/>
      <c r="AAB207"/>
      <c r="AAC207"/>
      <c r="AAD207"/>
      <c r="AAE207"/>
      <c r="AAF207"/>
      <c r="AAG207"/>
      <c r="AAH207"/>
      <c r="AAI207"/>
      <c r="AAJ207"/>
      <c r="AAK207"/>
      <c r="AAL207"/>
      <c r="AAM207"/>
      <c r="AAN207"/>
      <c r="AAO207"/>
      <c r="AAP207"/>
      <c r="AAQ207"/>
      <c r="AAR207"/>
      <c r="AAS207"/>
      <c r="AAT207"/>
      <c r="AAU207"/>
      <c r="AAV207"/>
      <c r="AAW207"/>
      <c r="AAX207"/>
      <c r="AAY207"/>
      <c r="AAZ207"/>
      <c r="ABA207"/>
      <c r="ABB207"/>
      <c r="ABC207"/>
      <c r="ABD207"/>
      <c r="ABE207"/>
      <c r="ABF207"/>
      <c r="ABG207"/>
      <c r="ABH207"/>
      <c r="ABI207"/>
      <c r="ABJ207"/>
      <c r="ABK207"/>
      <c r="ABL207"/>
      <c r="ABM207"/>
      <c r="ABN207"/>
      <c r="ABO207"/>
      <c r="ABP207"/>
      <c r="ABQ207"/>
      <c r="ABR207"/>
      <c r="ABS207"/>
      <c r="ABT207"/>
      <c r="ABU207"/>
      <c r="ABV207"/>
      <c r="ABW207"/>
      <c r="ABX207"/>
      <c r="ABY207"/>
      <c r="ABZ207"/>
      <c r="ACA207"/>
      <c r="ACB207"/>
      <c r="ACC207"/>
      <c r="ACD207"/>
      <c r="ACE207"/>
      <c r="ACF207"/>
      <c r="ACG207"/>
      <c r="ACH207"/>
      <c r="ACI207"/>
      <c r="ACJ207"/>
      <c r="ACK207"/>
      <c r="ACL207"/>
      <c r="ACM207"/>
      <c r="ACN207"/>
      <c r="ACO207"/>
      <c r="ACP207"/>
      <c r="ACQ207"/>
      <c r="ACR207"/>
      <c r="ACS207"/>
      <c r="ACT207"/>
      <c r="ACU207"/>
      <c r="ACV207"/>
      <c r="ACW207"/>
      <c r="ACX207"/>
      <c r="ACY207"/>
      <c r="ACZ207"/>
      <c r="ADA207"/>
      <c r="ADB207"/>
      <c r="ADC207"/>
      <c r="ADD207"/>
      <c r="ADE207"/>
      <c r="ADF207"/>
      <c r="ADG207"/>
      <c r="ADH207"/>
      <c r="ADI207"/>
      <c r="ADJ207"/>
      <c r="ADK207"/>
      <c r="ADL207"/>
      <c r="ADM207"/>
      <c r="ADN207"/>
      <c r="ADO207"/>
      <c r="ADP207"/>
      <c r="ADQ207"/>
      <c r="ADR207"/>
      <c r="ADS207"/>
      <c r="ADT207"/>
      <c r="ADU207"/>
      <c r="ADV207"/>
      <c r="ADW207"/>
      <c r="ADX207"/>
      <c r="ADY207"/>
      <c r="ADZ207"/>
      <c r="AEA207"/>
      <c r="AEB207"/>
      <c r="AEC207"/>
      <c r="AED207"/>
      <c r="AEE207"/>
      <c r="AEF207"/>
      <c r="AEG207"/>
      <c r="AEH207"/>
      <c r="AEI207"/>
      <c r="AEJ207"/>
      <c r="AEK207"/>
      <c r="AEL207"/>
      <c r="AEM207"/>
      <c r="AEN207"/>
      <c r="AEO207"/>
      <c r="AEP207"/>
      <c r="AEQ207"/>
      <c r="AER207"/>
      <c r="AES207"/>
      <c r="AET207"/>
      <c r="AEU207"/>
      <c r="AEV207"/>
      <c r="AEW207"/>
      <c r="AEX207"/>
      <c r="AEY207"/>
      <c r="AEZ207"/>
      <c r="AFA207"/>
      <c r="AFB207"/>
      <c r="AFC207"/>
      <c r="AFD207"/>
      <c r="AFE207"/>
      <c r="AFF207"/>
      <c r="AFG207"/>
      <c r="AFH207"/>
      <c r="AFI207"/>
      <c r="AFJ207"/>
      <c r="AFK207"/>
      <c r="AFL207"/>
      <c r="AFM207"/>
      <c r="AFN207"/>
      <c r="AFO207"/>
      <c r="AFP207"/>
      <c r="AFQ207"/>
      <c r="AFR207"/>
      <c r="AFS207"/>
      <c r="AFT207"/>
      <c r="AFU207"/>
      <c r="AFV207"/>
      <c r="AFW207"/>
      <c r="AFX207"/>
      <c r="AFY207"/>
      <c r="AFZ207"/>
      <c r="AGA207"/>
      <c r="AGB207"/>
      <c r="AGC207"/>
      <c r="AGD207"/>
      <c r="AGE207"/>
      <c r="AGF207"/>
      <c r="AGG207"/>
      <c r="AGH207"/>
      <c r="AGI207"/>
      <c r="AGJ207"/>
      <c r="AGK207"/>
      <c r="AGL207"/>
      <c r="AGM207"/>
      <c r="AGN207"/>
      <c r="AGO207"/>
      <c r="AGP207"/>
      <c r="AGQ207"/>
      <c r="AGR207"/>
      <c r="AGS207"/>
      <c r="AGT207"/>
      <c r="AGU207"/>
      <c r="AGV207"/>
      <c r="AGW207"/>
      <c r="AGX207"/>
      <c r="AGY207"/>
      <c r="AGZ207"/>
      <c r="AHA207"/>
      <c r="AHB207"/>
      <c r="AHC207"/>
      <c r="AHD207"/>
      <c r="AHE207"/>
      <c r="AHF207"/>
      <c r="AHG207"/>
      <c r="AHH207"/>
      <c r="AHI207"/>
      <c r="AHJ207"/>
      <c r="AHK207"/>
      <c r="AHL207"/>
      <c r="AHM207"/>
      <c r="AHN207"/>
      <c r="AHO207"/>
      <c r="AHP207"/>
      <c r="AHQ207"/>
      <c r="AHR207"/>
      <c r="AHS207"/>
      <c r="AHT207"/>
      <c r="AHU207"/>
      <c r="AHV207"/>
      <c r="AHW207"/>
      <c r="AHX207"/>
      <c r="AHY207"/>
      <c r="AHZ207"/>
      <c r="AIA207"/>
      <c r="AIB207"/>
      <c r="AIC207"/>
      <c r="AID207"/>
      <c r="AIE207"/>
      <c r="AIF207"/>
      <c r="AIG207"/>
      <c r="AIH207"/>
      <c r="AII207"/>
      <c r="AIJ207"/>
      <c r="AIK207"/>
      <c r="AIL207"/>
      <c r="AIM207"/>
      <c r="AIN207"/>
      <c r="AIO207"/>
      <c r="AIP207"/>
      <c r="AIQ207"/>
      <c r="AIR207"/>
      <c r="AIS207"/>
      <c r="AIT207"/>
      <c r="AIU207"/>
      <c r="AIV207"/>
      <c r="AIW207"/>
      <c r="AIX207"/>
      <c r="AIY207"/>
      <c r="AIZ207"/>
      <c r="AJA207"/>
      <c r="AJB207"/>
      <c r="AJC207"/>
      <c r="AJD207"/>
      <c r="AJE207"/>
      <c r="AJF207"/>
      <c r="AJG207"/>
      <c r="AJH207"/>
      <c r="AJI207"/>
      <c r="AJJ207"/>
      <c r="AJK207"/>
      <c r="AJL207"/>
      <c r="AJM207"/>
      <c r="AJN207"/>
      <c r="AJO207"/>
      <c r="AJP207"/>
      <c r="AJQ207"/>
      <c r="AJR207"/>
      <c r="AJS207"/>
      <c r="AJT207"/>
      <c r="AJU207"/>
      <c r="AJV207"/>
      <c r="AJW207"/>
      <c r="AJX207"/>
      <c r="AJY207"/>
      <c r="AJZ207"/>
      <c r="AKA207"/>
      <c r="AKB207"/>
      <c r="AKC207"/>
      <c r="AKD207"/>
      <c r="AKE207"/>
      <c r="AKF207"/>
      <c r="AKG207"/>
      <c r="AKH207"/>
      <c r="AKI207"/>
      <c r="AKJ207"/>
      <c r="AKK207"/>
      <c r="AKL207"/>
      <c r="AKM207"/>
      <c r="AKN207"/>
      <c r="AKO207"/>
      <c r="AKP207"/>
      <c r="AKQ207"/>
      <c r="AKR207"/>
      <c r="AKS207"/>
      <c r="AKT207"/>
      <c r="AKU207"/>
      <c r="AKV207"/>
      <c r="AKW207"/>
      <c r="AKX207"/>
      <c r="AKY207"/>
      <c r="AKZ207"/>
      <c r="ALA207"/>
      <c r="ALB207"/>
      <c r="ALC207"/>
      <c r="ALD207"/>
      <c r="ALE207"/>
      <c r="ALF207"/>
      <c r="ALG207"/>
      <c r="ALH207"/>
      <c r="ALI207"/>
      <c r="ALJ207"/>
      <c r="ALK207"/>
      <c r="ALL207"/>
      <c r="ALM207"/>
      <c r="ALN207"/>
      <c r="ALO207"/>
      <c r="ALP207"/>
      <c r="ALQ207"/>
    </row>
    <row r="208" spans="1:1005" s="80" customFormat="1" hidden="1" x14ac:dyDescent="0.25">
      <c r="A208" s="30" t="s">
        <v>194</v>
      </c>
      <c r="B208" s="13">
        <v>49939600448</v>
      </c>
      <c r="C208" s="14" t="s">
        <v>10</v>
      </c>
      <c r="D208" s="101"/>
      <c r="E208" s="10" t="s">
        <v>14</v>
      </c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  <c r="OF208"/>
      <c r="OG208"/>
      <c r="OH208"/>
      <c r="OI208"/>
      <c r="OJ208"/>
      <c r="OK208"/>
      <c r="OL208"/>
      <c r="OM208"/>
      <c r="ON208"/>
      <c r="OO208"/>
      <c r="OP208"/>
      <c r="OQ208"/>
      <c r="OR208"/>
      <c r="OS208"/>
      <c r="OT208"/>
      <c r="OU208"/>
      <c r="OV208"/>
      <c r="OW208"/>
      <c r="OX208"/>
      <c r="OY208"/>
      <c r="OZ208"/>
      <c r="PA208"/>
      <c r="PB208"/>
      <c r="PC208"/>
      <c r="PD208"/>
      <c r="PE208"/>
      <c r="PF208"/>
      <c r="PG208"/>
      <c r="PH208"/>
      <c r="PI208"/>
      <c r="PJ208"/>
      <c r="PK208"/>
      <c r="PL208"/>
      <c r="PM208"/>
      <c r="PN208"/>
      <c r="PO208"/>
      <c r="PP208"/>
      <c r="PQ208"/>
      <c r="PR208"/>
      <c r="PS208"/>
      <c r="PT208"/>
      <c r="PU208"/>
      <c r="PV208"/>
      <c r="PW208"/>
      <c r="PX208"/>
      <c r="PY208"/>
      <c r="PZ208"/>
      <c r="QA208"/>
      <c r="QB208"/>
      <c r="QC208"/>
      <c r="QD208"/>
      <c r="QE208"/>
      <c r="QF208"/>
      <c r="QG208"/>
      <c r="QH208"/>
      <c r="QI208"/>
      <c r="QJ208"/>
      <c r="QK208"/>
      <c r="QL208"/>
      <c r="QM208"/>
      <c r="QN208"/>
      <c r="QO208"/>
      <c r="QP208"/>
      <c r="QQ208"/>
      <c r="QR208"/>
      <c r="QS208"/>
      <c r="QT208"/>
      <c r="QU208"/>
      <c r="QV208"/>
      <c r="QW208"/>
      <c r="QX208"/>
      <c r="QY208"/>
      <c r="QZ208"/>
      <c r="RA208"/>
      <c r="RB208"/>
      <c r="RC208"/>
      <c r="RD208"/>
      <c r="RE208"/>
      <c r="RF208"/>
      <c r="RG208"/>
      <c r="RH208"/>
      <c r="RI208"/>
      <c r="RJ208"/>
      <c r="RK208"/>
      <c r="RL208"/>
      <c r="RM208"/>
      <c r="RN208"/>
      <c r="RO208"/>
      <c r="RP208"/>
      <c r="RQ208"/>
      <c r="RR208"/>
      <c r="RS208"/>
      <c r="RT208"/>
      <c r="RU208"/>
      <c r="RV208"/>
      <c r="RW208"/>
      <c r="RX208"/>
      <c r="RY208"/>
      <c r="RZ208"/>
      <c r="SA208"/>
      <c r="SB208"/>
      <c r="SC208"/>
      <c r="SD208"/>
      <c r="SE208"/>
      <c r="SF208"/>
      <c r="SG208"/>
      <c r="SH208"/>
      <c r="SI208"/>
      <c r="SJ208"/>
      <c r="SK208"/>
      <c r="SL208"/>
      <c r="SM208"/>
      <c r="SN208"/>
      <c r="SO208"/>
      <c r="SP208"/>
      <c r="SQ208"/>
      <c r="SR208"/>
      <c r="SS208"/>
      <c r="ST208"/>
      <c r="SU208"/>
      <c r="SV208"/>
      <c r="SW208"/>
      <c r="SX208"/>
      <c r="SY208"/>
      <c r="SZ208"/>
      <c r="TA208"/>
      <c r="TB208"/>
      <c r="TC208"/>
      <c r="TD208"/>
      <c r="TE208"/>
      <c r="TF208"/>
      <c r="TG208"/>
      <c r="TH208"/>
      <c r="TI208"/>
      <c r="TJ208"/>
      <c r="TK208"/>
      <c r="TL208"/>
      <c r="TM208"/>
      <c r="TN208"/>
      <c r="TO208"/>
      <c r="TP208"/>
      <c r="TQ208"/>
      <c r="TR208"/>
      <c r="TS208"/>
      <c r="TT208"/>
      <c r="TU208"/>
      <c r="TV208"/>
      <c r="TW208"/>
      <c r="TX208"/>
      <c r="TY208"/>
      <c r="TZ208"/>
      <c r="UA208"/>
      <c r="UB208"/>
      <c r="UC208"/>
      <c r="UD208"/>
      <c r="UE208"/>
      <c r="UF208"/>
      <c r="UG208"/>
      <c r="UH208"/>
      <c r="UI208"/>
      <c r="UJ208"/>
      <c r="UK208"/>
      <c r="UL208"/>
      <c r="UM208"/>
      <c r="UN208"/>
      <c r="UO208"/>
      <c r="UP208"/>
      <c r="UQ208"/>
      <c r="UR208"/>
      <c r="US208"/>
      <c r="UT208"/>
      <c r="UU208"/>
      <c r="UV208"/>
      <c r="UW208"/>
      <c r="UX208"/>
      <c r="UY208"/>
      <c r="UZ208"/>
      <c r="VA208"/>
      <c r="VB208"/>
      <c r="VC208"/>
      <c r="VD208"/>
      <c r="VE208"/>
      <c r="VF208"/>
      <c r="VG208"/>
      <c r="VH208"/>
      <c r="VI208"/>
      <c r="VJ208"/>
      <c r="VK208"/>
      <c r="VL208"/>
      <c r="VM208"/>
      <c r="VN208"/>
      <c r="VO208"/>
      <c r="VP208"/>
      <c r="VQ208"/>
      <c r="VR208"/>
      <c r="VS208"/>
      <c r="VT208"/>
      <c r="VU208"/>
      <c r="VV208"/>
      <c r="VW208"/>
      <c r="VX208"/>
      <c r="VY208"/>
      <c r="VZ208"/>
      <c r="WA208"/>
      <c r="WB208"/>
      <c r="WC208"/>
      <c r="WD208"/>
      <c r="WE208"/>
      <c r="WF208"/>
      <c r="WG208"/>
      <c r="WH208"/>
      <c r="WI208"/>
      <c r="WJ208"/>
      <c r="WK208"/>
      <c r="WL208"/>
      <c r="WM208"/>
      <c r="WN208"/>
      <c r="WO208"/>
      <c r="WP208"/>
      <c r="WQ208"/>
      <c r="WR208"/>
      <c r="WS208"/>
      <c r="WT208"/>
      <c r="WU208"/>
      <c r="WV208"/>
      <c r="WW208"/>
      <c r="WX208"/>
      <c r="WY208"/>
      <c r="WZ208"/>
      <c r="XA208"/>
      <c r="XB208"/>
      <c r="XC208"/>
      <c r="XD208"/>
      <c r="XE208"/>
      <c r="XF208"/>
      <c r="XG208"/>
      <c r="XH208"/>
      <c r="XI208"/>
      <c r="XJ208"/>
      <c r="XK208"/>
      <c r="XL208"/>
      <c r="XM208"/>
      <c r="XN208"/>
      <c r="XO208"/>
      <c r="XP208"/>
      <c r="XQ208"/>
      <c r="XR208"/>
      <c r="XS208"/>
      <c r="XT208"/>
      <c r="XU208"/>
      <c r="XV208"/>
      <c r="XW208"/>
      <c r="XX208"/>
      <c r="XY208"/>
      <c r="XZ208"/>
      <c r="YA208"/>
      <c r="YB208"/>
      <c r="YC208"/>
      <c r="YD208"/>
      <c r="YE208"/>
      <c r="YF208"/>
      <c r="YG208"/>
      <c r="YH208"/>
      <c r="YI208"/>
      <c r="YJ208"/>
      <c r="YK208"/>
      <c r="YL208"/>
      <c r="YM208"/>
      <c r="YN208"/>
      <c r="YO208"/>
      <c r="YP208"/>
      <c r="YQ208"/>
      <c r="YR208"/>
      <c r="YS208"/>
      <c r="YT208"/>
      <c r="YU208"/>
      <c r="YV208"/>
      <c r="YW208"/>
      <c r="YX208"/>
      <c r="YY208"/>
      <c r="YZ208"/>
      <c r="ZA208"/>
      <c r="ZB208"/>
      <c r="ZC208"/>
      <c r="ZD208"/>
      <c r="ZE208"/>
      <c r="ZF208"/>
      <c r="ZG208"/>
      <c r="ZH208"/>
      <c r="ZI208"/>
      <c r="ZJ208"/>
      <c r="ZK208"/>
      <c r="ZL208"/>
      <c r="ZM208"/>
      <c r="ZN208"/>
      <c r="ZO208"/>
      <c r="ZP208"/>
      <c r="ZQ208"/>
      <c r="ZR208"/>
      <c r="ZS208"/>
      <c r="ZT208"/>
      <c r="ZU208"/>
      <c r="ZV208"/>
      <c r="ZW208"/>
      <c r="ZX208"/>
      <c r="ZY208"/>
      <c r="ZZ208"/>
      <c r="AAA208"/>
      <c r="AAB208"/>
      <c r="AAC208"/>
      <c r="AAD208"/>
      <c r="AAE208"/>
      <c r="AAF208"/>
      <c r="AAG208"/>
      <c r="AAH208"/>
      <c r="AAI208"/>
      <c r="AAJ208"/>
      <c r="AAK208"/>
      <c r="AAL208"/>
      <c r="AAM208"/>
      <c r="AAN208"/>
      <c r="AAO208"/>
      <c r="AAP208"/>
      <c r="AAQ208"/>
      <c r="AAR208"/>
      <c r="AAS208"/>
      <c r="AAT208"/>
      <c r="AAU208"/>
      <c r="AAV208"/>
      <c r="AAW208"/>
      <c r="AAX208"/>
      <c r="AAY208"/>
      <c r="AAZ208"/>
      <c r="ABA208"/>
      <c r="ABB208"/>
      <c r="ABC208"/>
      <c r="ABD208"/>
      <c r="ABE208"/>
      <c r="ABF208"/>
      <c r="ABG208"/>
      <c r="ABH208"/>
      <c r="ABI208"/>
      <c r="ABJ208"/>
      <c r="ABK208"/>
      <c r="ABL208"/>
      <c r="ABM208"/>
      <c r="ABN208"/>
      <c r="ABO208"/>
      <c r="ABP208"/>
      <c r="ABQ208"/>
      <c r="ABR208"/>
      <c r="ABS208"/>
      <c r="ABT208"/>
      <c r="ABU208"/>
      <c r="ABV208"/>
      <c r="ABW208"/>
      <c r="ABX208"/>
      <c r="ABY208"/>
      <c r="ABZ208"/>
      <c r="ACA208"/>
      <c r="ACB208"/>
      <c r="ACC208"/>
      <c r="ACD208"/>
      <c r="ACE208"/>
      <c r="ACF208"/>
      <c r="ACG208"/>
      <c r="ACH208"/>
      <c r="ACI208"/>
      <c r="ACJ208"/>
      <c r="ACK208"/>
      <c r="ACL208"/>
      <c r="ACM208"/>
      <c r="ACN208"/>
      <c r="ACO208"/>
      <c r="ACP208"/>
      <c r="ACQ208"/>
      <c r="ACR208"/>
      <c r="ACS208"/>
      <c r="ACT208"/>
      <c r="ACU208"/>
      <c r="ACV208"/>
      <c r="ACW208"/>
      <c r="ACX208"/>
      <c r="ACY208"/>
      <c r="ACZ208"/>
      <c r="ADA208"/>
      <c r="ADB208"/>
      <c r="ADC208"/>
      <c r="ADD208"/>
      <c r="ADE208"/>
      <c r="ADF208"/>
      <c r="ADG208"/>
      <c r="ADH208"/>
      <c r="ADI208"/>
      <c r="ADJ208"/>
      <c r="ADK208"/>
      <c r="ADL208"/>
      <c r="ADM208"/>
      <c r="ADN208"/>
      <c r="ADO208"/>
      <c r="ADP208"/>
      <c r="ADQ208"/>
      <c r="ADR208"/>
      <c r="ADS208"/>
      <c r="ADT208"/>
      <c r="ADU208"/>
      <c r="ADV208"/>
      <c r="ADW208"/>
      <c r="ADX208"/>
      <c r="ADY208"/>
      <c r="ADZ208"/>
      <c r="AEA208"/>
      <c r="AEB208"/>
      <c r="AEC208"/>
      <c r="AED208"/>
      <c r="AEE208"/>
      <c r="AEF208"/>
      <c r="AEG208"/>
      <c r="AEH208"/>
      <c r="AEI208"/>
      <c r="AEJ208"/>
      <c r="AEK208"/>
      <c r="AEL208"/>
      <c r="AEM208"/>
      <c r="AEN208"/>
      <c r="AEO208"/>
      <c r="AEP208"/>
      <c r="AEQ208"/>
      <c r="AER208"/>
      <c r="AES208"/>
      <c r="AET208"/>
      <c r="AEU208"/>
      <c r="AEV208"/>
      <c r="AEW208"/>
      <c r="AEX208"/>
      <c r="AEY208"/>
      <c r="AEZ208"/>
      <c r="AFA208"/>
      <c r="AFB208"/>
      <c r="AFC208"/>
      <c r="AFD208"/>
      <c r="AFE208"/>
      <c r="AFF208"/>
      <c r="AFG208"/>
      <c r="AFH208"/>
      <c r="AFI208"/>
      <c r="AFJ208"/>
      <c r="AFK208"/>
      <c r="AFL208"/>
      <c r="AFM208"/>
      <c r="AFN208"/>
      <c r="AFO208"/>
      <c r="AFP208"/>
      <c r="AFQ208"/>
      <c r="AFR208"/>
      <c r="AFS208"/>
      <c r="AFT208"/>
      <c r="AFU208"/>
      <c r="AFV208"/>
      <c r="AFW208"/>
      <c r="AFX208"/>
      <c r="AFY208"/>
      <c r="AFZ208"/>
      <c r="AGA208"/>
      <c r="AGB208"/>
      <c r="AGC208"/>
      <c r="AGD208"/>
      <c r="AGE208"/>
      <c r="AGF208"/>
      <c r="AGG208"/>
      <c r="AGH208"/>
      <c r="AGI208"/>
      <c r="AGJ208"/>
      <c r="AGK208"/>
      <c r="AGL208"/>
      <c r="AGM208"/>
      <c r="AGN208"/>
      <c r="AGO208"/>
      <c r="AGP208"/>
      <c r="AGQ208"/>
      <c r="AGR208"/>
      <c r="AGS208"/>
      <c r="AGT208"/>
      <c r="AGU208"/>
      <c r="AGV208"/>
      <c r="AGW208"/>
      <c r="AGX208"/>
      <c r="AGY208"/>
      <c r="AGZ208"/>
      <c r="AHA208"/>
      <c r="AHB208"/>
      <c r="AHC208"/>
      <c r="AHD208"/>
      <c r="AHE208"/>
      <c r="AHF208"/>
      <c r="AHG208"/>
      <c r="AHH208"/>
      <c r="AHI208"/>
      <c r="AHJ208"/>
      <c r="AHK208"/>
      <c r="AHL208"/>
      <c r="AHM208"/>
      <c r="AHN208"/>
      <c r="AHO208"/>
      <c r="AHP208"/>
      <c r="AHQ208"/>
      <c r="AHR208"/>
      <c r="AHS208"/>
      <c r="AHT208"/>
      <c r="AHU208"/>
      <c r="AHV208"/>
      <c r="AHW208"/>
      <c r="AHX208"/>
      <c r="AHY208"/>
      <c r="AHZ208"/>
      <c r="AIA208"/>
      <c r="AIB208"/>
      <c r="AIC208"/>
      <c r="AID208"/>
      <c r="AIE208"/>
      <c r="AIF208"/>
      <c r="AIG208"/>
      <c r="AIH208"/>
      <c r="AII208"/>
      <c r="AIJ208"/>
      <c r="AIK208"/>
      <c r="AIL208"/>
      <c r="AIM208"/>
      <c r="AIN208"/>
      <c r="AIO208"/>
      <c r="AIP208"/>
      <c r="AIQ208"/>
      <c r="AIR208"/>
      <c r="AIS208"/>
      <c r="AIT208"/>
      <c r="AIU208"/>
      <c r="AIV208"/>
      <c r="AIW208"/>
      <c r="AIX208"/>
      <c r="AIY208"/>
      <c r="AIZ208"/>
      <c r="AJA208"/>
      <c r="AJB208"/>
      <c r="AJC208"/>
      <c r="AJD208"/>
      <c r="AJE208"/>
      <c r="AJF208"/>
      <c r="AJG208"/>
      <c r="AJH208"/>
      <c r="AJI208"/>
      <c r="AJJ208"/>
      <c r="AJK208"/>
      <c r="AJL208"/>
      <c r="AJM208"/>
      <c r="AJN208"/>
      <c r="AJO208"/>
      <c r="AJP208"/>
      <c r="AJQ208"/>
      <c r="AJR208"/>
      <c r="AJS208"/>
      <c r="AJT208"/>
      <c r="AJU208"/>
      <c r="AJV208"/>
      <c r="AJW208"/>
      <c r="AJX208"/>
      <c r="AJY208"/>
      <c r="AJZ208"/>
      <c r="AKA208"/>
      <c r="AKB208"/>
      <c r="AKC208"/>
      <c r="AKD208"/>
      <c r="AKE208"/>
      <c r="AKF208"/>
      <c r="AKG208"/>
      <c r="AKH208"/>
      <c r="AKI208"/>
      <c r="AKJ208"/>
      <c r="AKK208"/>
      <c r="AKL208"/>
      <c r="AKM208"/>
      <c r="AKN208"/>
      <c r="AKO208"/>
      <c r="AKP208"/>
      <c r="AKQ208"/>
      <c r="AKR208"/>
      <c r="AKS208"/>
      <c r="AKT208"/>
      <c r="AKU208"/>
      <c r="AKV208"/>
      <c r="AKW208"/>
      <c r="AKX208"/>
      <c r="AKY208"/>
      <c r="AKZ208"/>
      <c r="ALA208"/>
      <c r="ALB208"/>
      <c r="ALC208"/>
      <c r="ALD208"/>
      <c r="ALE208"/>
      <c r="ALF208"/>
      <c r="ALG208"/>
      <c r="ALH208"/>
      <c r="ALI208"/>
      <c r="ALJ208"/>
      <c r="ALK208"/>
      <c r="ALL208"/>
      <c r="ALM208"/>
      <c r="ALN208"/>
      <c r="ALO208"/>
      <c r="ALP208"/>
      <c r="ALQ208"/>
    </row>
    <row r="209" spans="1:1005" s="80" customFormat="1" x14ac:dyDescent="0.25">
      <c r="A209" s="30" t="s">
        <v>60</v>
      </c>
      <c r="B209" s="87"/>
      <c r="C209" s="88"/>
      <c r="D209" s="56">
        <v>19.989999999999998</v>
      </c>
      <c r="E209" s="10" t="s">
        <v>66</v>
      </c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  <c r="OF209"/>
      <c r="OG209"/>
      <c r="OH209"/>
      <c r="OI209"/>
      <c r="OJ209"/>
      <c r="OK209"/>
      <c r="OL209"/>
      <c r="OM209"/>
      <c r="ON209"/>
      <c r="OO209"/>
      <c r="OP209"/>
      <c r="OQ209"/>
      <c r="OR209"/>
      <c r="OS209"/>
      <c r="OT209"/>
      <c r="OU209"/>
      <c r="OV209"/>
      <c r="OW209"/>
      <c r="OX209"/>
      <c r="OY209"/>
      <c r="OZ209"/>
      <c r="PA209"/>
      <c r="PB209"/>
      <c r="PC209"/>
      <c r="PD209"/>
      <c r="PE209"/>
      <c r="PF209"/>
      <c r="PG209"/>
      <c r="PH209"/>
      <c r="PI209"/>
      <c r="PJ209"/>
      <c r="PK209"/>
      <c r="PL209"/>
      <c r="PM209"/>
      <c r="PN209"/>
      <c r="PO209"/>
      <c r="PP209"/>
      <c r="PQ209"/>
      <c r="PR209"/>
      <c r="PS209"/>
      <c r="PT209"/>
      <c r="PU209"/>
      <c r="PV209"/>
      <c r="PW209"/>
      <c r="PX209"/>
      <c r="PY209"/>
      <c r="PZ209"/>
      <c r="QA209"/>
      <c r="QB209"/>
      <c r="QC209"/>
      <c r="QD209"/>
      <c r="QE209"/>
      <c r="QF209"/>
      <c r="QG209"/>
      <c r="QH209"/>
      <c r="QI209"/>
      <c r="QJ209"/>
      <c r="QK209"/>
      <c r="QL209"/>
      <c r="QM209"/>
      <c r="QN209"/>
      <c r="QO209"/>
      <c r="QP209"/>
      <c r="QQ209"/>
      <c r="QR209"/>
      <c r="QS209"/>
      <c r="QT209"/>
      <c r="QU209"/>
      <c r="QV209"/>
      <c r="QW209"/>
      <c r="QX209"/>
      <c r="QY209"/>
      <c r="QZ209"/>
      <c r="RA209"/>
      <c r="RB209"/>
      <c r="RC209"/>
      <c r="RD209"/>
      <c r="RE209"/>
      <c r="RF209"/>
      <c r="RG209"/>
      <c r="RH209"/>
      <c r="RI209"/>
      <c r="RJ209"/>
      <c r="RK209"/>
      <c r="RL209"/>
      <c r="RM209"/>
      <c r="RN209"/>
      <c r="RO209"/>
      <c r="RP209"/>
      <c r="RQ209"/>
      <c r="RR209"/>
      <c r="RS209"/>
      <c r="RT209"/>
      <c r="RU209"/>
      <c r="RV209"/>
      <c r="RW209"/>
      <c r="RX209"/>
      <c r="RY209"/>
      <c r="RZ209"/>
      <c r="SA209"/>
      <c r="SB209"/>
      <c r="SC209"/>
      <c r="SD209"/>
      <c r="SE209"/>
      <c r="SF209"/>
      <c r="SG209"/>
      <c r="SH209"/>
      <c r="SI209"/>
      <c r="SJ209"/>
      <c r="SK209"/>
      <c r="SL209"/>
      <c r="SM209"/>
      <c r="SN209"/>
      <c r="SO209"/>
      <c r="SP209"/>
      <c r="SQ209"/>
      <c r="SR209"/>
      <c r="SS209"/>
      <c r="ST209"/>
      <c r="SU209"/>
      <c r="SV209"/>
      <c r="SW209"/>
      <c r="SX209"/>
      <c r="SY209"/>
      <c r="SZ209"/>
      <c r="TA209"/>
      <c r="TB209"/>
      <c r="TC209"/>
      <c r="TD209"/>
      <c r="TE209"/>
      <c r="TF209"/>
      <c r="TG209"/>
      <c r="TH209"/>
      <c r="TI209"/>
      <c r="TJ209"/>
      <c r="TK209"/>
      <c r="TL209"/>
      <c r="TM209"/>
      <c r="TN209"/>
      <c r="TO209"/>
      <c r="TP209"/>
      <c r="TQ209"/>
      <c r="TR209"/>
      <c r="TS209"/>
      <c r="TT209"/>
      <c r="TU209"/>
      <c r="TV209"/>
      <c r="TW209"/>
      <c r="TX209"/>
      <c r="TY209"/>
      <c r="TZ209"/>
      <c r="UA209"/>
      <c r="UB209"/>
      <c r="UC209"/>
      <c r="UD209"/>
      <c r="UE209"/>
      <c r="UF209"/>
      <c r="UG209"/>
      <c r="UH209"/>
      <c r="UI209"/>
      <c r="UJ209"/>
      <c r="UK209"/>
      <c r="UL209"/>
      <c r="UM209"/>
      <c r="UN209"/>
      <c r="UO209"/>
      <c r="UP209"/>
      <c r="UQ209"/>
      <c r="UR209"/>
      <c r="US209"/>
      <c r="UT209"/>
      <c r="UU209"/>
      <c r="UV209"/>
      <c r="UW209"/>
      <c r="UX209"/>
      <c r="UY209"/>
      <c r="UZ209"/>
      <c r="VA209"/>
      <c r="VB209"/>
      <c r="VC209"/>
      <c r="VD209"/>
      <c r="VE209"/>
      <c r="VF209"/>
      <c r="VG209"/>
      <c r="VH209"/>
      <c r="VI209"/>
      <c r="VJ209"/>
      <c r="VK209"/>
      <c r="VL209"/>
      <c r="VM209"/>
      <c r="VN209"/>
      <c r="VO209"/>
      <c r="VP209"/>
      <c r="VQ209"/>
      <c r="VR209"/>
      <c r="VS209"/>
      <c r="VT209"/>
      <c r="VU209"/>
      <c r="VV209"/>
      <c r="VW209"/>
      <c r="VX209"/>
      <c r="VY209"/>
      <c r="VZ209"/>
      <c r="WA209"/>
      <c r="WB209"/>
      <c r="WC209"/>
      <c r="WD209"/>
      <c r="WE209"/>
      <c r="WF209"/>
      <c r="WG209"/>
      <c r="WH209"/>
      <c r="WI209"/>
      <c r="WJ209"/>
      <c r="WK209"/>
      <c r="WL209"/>
      <c r="WM209"/>
      <c r="WN209"/>
      <c r="WO209"/>
      <c r="WP209"/>
      <c r="WQ209"/>
      <c r="WR209"/>
      <c r="WS209"/>
      <c r="WT209"/>
      <c r="WU209"/>
      <c r="WV209"/>
      <c r="WW209"/>
      <c r="WX209"/>
      <c r="WY209"/>
      <c r="WZ209"/>
      <c r="XA209"/>
      <c r="XB209"/>
      <c r="XC209"/>
      <c r="XD209"/>
      <c r="XE209"/>
      <c r="XF209"/>
      <c r="XG209"/>
      <c r="XH209"/>
      <c r="XI209"/>
      <c r="XJ209"/>
      <c r="XK209"/>
      <c r="XL209"/>
      <c r="XM209"/>
      <c r="XN209"/>
      <c r="XO209"/>
      <c r="XP209"/>
      <c r="XQ209"/>
      <c r="XR209"/>
      <c r="XS209"/>
      <c r="XT209"/>
      <c r="XU209"/>
      <c r="XV209"/>
      <c r="XW209"/>
      <c r="XX209"/>
      <c r="XY209"/>
      <c r="XZ209"/>
      <c r="YA209"/>
      <c r="YB209"/>
      <c r="YC209"/>
      <c r="YD209"/>
      <c r="YE209"/>
      <c r="YF209"/>
      <c r="YG209"/>
      <c r="YH209"/>
      <c r="YI209"/>
      <c r="YJ209"/>
      <c r="YK209"/>
      <c r="YL209"/>
      <c r="YM209"/>
      <c r="YN209"/>
      <c r="YO209"/>
      <c r="YP209"/>
      <c r="YQ209"/>
      <c r="YR209"/>
      <c r="YS209"/>
      <c r="YT209"/>
      <c r="YU209"/>
      <c r="YV209"/>
      <c r="YW209"/>
      <c r="YX209"/>
      <c r="YY209"/>
      <c r="YZ209"/>
      <c r="ZA209"/>
      <c r="ZB209"/>
      <c r="ZC209"/>
      <c r="ZD209"/>
      <c r="ZE209"/>
      <c r="ZF209"/>
      <c r="ZG209"/>
      <c r="ZH209"/>
      <c r="ZI209"/>
      <c r="ZJ209"/>
      <c r="ZK209"/>
      <c r="ZL209"/>
      <c r="ZM209"/>
      <c r="ZN209"/>
      <c r="ZO209"/>
      <c r="ZP209"/>
      <c r="ZQ209"/>
      <c r="ZR209"/>
      <c r="ZS209"/>
      <c r="ZT209"/>
      <c r="ZU209"/>
      <c r="ZV209"/>
      <c r="ZW209"/>
      <c r="ZX209"/>
      <c r="ZY209"/>
      <c r="ZZ209"/>
      <c r="AAA209"/>
      <c r="AAB209"/>
      <c r="AAC209"/>
      <c r="AAD209"/>
      <c r="AAE209"/>
      <c r="AAF209"/>
      <c r="AAG209"/>
      <c r="AAH209"/>
      <c r="AAI209"/>
      <c r="AAJ209"/>
      <c r="AAK209"/>
      <c r="AAL209"/>
      <c r="AAM209"/>
      <c r="AAN209"/>
      <c r="AAO209"/>
      <c r="AAP209"/>
      <c r="AAQ209"/>
      <c r="AAR209"/>
      <c r="AAS209"/>
      <c r="AAT209"/>
      <c r="AAU209"/>
      <c r="AAV209"/>
      <c r="AAW209"/>
      <c r="AAX209"/>
      <c r="AAY209"/>
      <c r="AAZ209"/>
      <c r="ABA209"/>
      <c r="ABB209"/>
      <c r="ABC209"/>
      <c r="ABD209"/>
      <c r="ABE209"/>
      <c r="ABF209"/>
      <c r="ABG209"/>
      <c r="ABH209"/>
      <c r="ABI209"/>
      <c r="ABJ209"/>
      <c r="ABK209"/>
      <c r="ABL209"/>
      <c r="ABM209"/>
      <c r="ABN209"/>
      <c r="ABO209"/>
      <c r="ABP209"/>
      <c r="ABQ209"/>
      <c r="ABR209"/>
      <c r="ABS209"/>
      <c r="ABT209"/>
      <c r="ABU209"/>
      <c r="ABV209"/>
      <c r="ABW209"/>
      <c r="ABX209"/>
      <c r="ABY209"/>
      <c r="ABZ209"/>
      <c r="ACA209"/>
      <c r="ACB209"/>
      <c r="ACC209"/>
      <c r="ACD209"/>
      <c r="ACE209"/>
      <c r="ACF209"/>
      <c r="ACG209"/>
      <c r="ACH209"/>
      <c r="ACI209"/>
      <c r="ACJ209"/>
      <c r="ACK209"/>
      <c r="ACL209"/>
      <c r="ACM209"/>
      <c r="ACN209"/>
      <c r="ACO209"/>
      <c r="ACP209"/>
      <c r="ACQ209"/>
      <c r="ACR209"/>
      <c r="ACS209"/>
      <c r="ACT209"/>
      <c r="ACU209"/>
      <c r="ACV209"/>
      <c r="ACW209"/>
      <c r="ACX209"/>
      <c r="ACY209"/>
      <c r="ACZ209"/>
      <c r="ADA209"/>
      <c r="ADB209"/>
      <c r="ADC209"/>
      <c r="ADD209"/>
      <c r="ADE209"/>
      <c r="ADF209"/>
      <c r="ADG209"/>
      <c r="ADH209"/>
      <c r="ADI209"/>
      <c r="ADJ209"/>
      <c r="ADK209"/>
      <c r="ADL209"/>
      <c r="ADM209"/>
      <c r="ADN209"/>
      <c r="ADO209"/>
      <c r="ADP209"/>
      <c r="ADQ209"/>
      <c r="ADR209"/>
      <c r="ADS209"/>
      <c r="ADT209"/>
      <c r="ADU209"/>
      <c r="ADV209"/>
      <c r="ADW209"/>
      <c r="ADX209"/>
      <c r="ADY209"/>
      <c r="ADZ209"/>
      <c r="AEA209"/>
      <c r="AEB209"/>
      <c r="AEC209"/>
      <c r="AED209"/>
      <c r="AEE209"/>
      <c r="AEF209"/>
      <c r="AEG209"/>
      <c r="AEH209"/>
      <c r="AEI209"/>
      <c r="AEJ209"/>
      <c r="AEK209"/>
      <c r="AEL209"/>
      <c r="AEM209"/>
      <c r="AEN209"/>
      <c r="AEO209"/>
      <c r="AEP209"/>
      <c r="AEQ209"/>
      <c r="AER209"/>
      <c r="AES209"/>
      <c r="AET209"/>
      <c r="AEU209"/>
      <c r="AEV209"/>
      <c r="AEW209"/>
      <c r="AEX209"/>
      <c r="AEY209"/>
      <c r="AEZ209"/>
      <c r="AFA209"/>
      <c r="AFB209"/>
      <c r="AFC209"/>
      <c r="AFD209"/>
      <c r="AFE209"/>
      <c r="AFF209"/>
      <c r="AFG209"/>
      <c r="AFH209"/>
      <c r="AFI209"/>
      <c r="AFJ209"/>
      <c r="AFK209"/>
      <c r="AFL209"/>
      <c r="AFM209"/>
      <c r="AFN209"/>
      <c r="AFO209"/>
      <c r="AFP209"/>
      <c r="AFQ209"/>
      <c r="AFR209"/>
      <c r="AFS209"/>
      <c r="AFT209"/>
      <c r="AFU209"/>
      <c r="AFV209"/>
      <c r="AFW209"/>
      <c r="AFX209"/>
      <c r="AFY209"/>
      <c r="AFZ209"/>
      <c r="AGA209"/>
      <c r="AGB209"/>
      <c r="AGC209"/>
      <c r="AGD209"/>
      <c r="AGE209"/>
      <c r="AGF209"/>
      <c r="AGG209"/>
      <c r="AGH209"/>
      <c r="AGI209"/>
      <c r="AGJ209"/>
      <c r="AGK209"/>
      <c r="AGL209"/>
      <c r="AGM209"/>
      <c r="AGN209"/>
      <c r="AGO209"/>
      <c r="AGP209"/>
      <c r="AGQ209"/>
      <c r="AGR209"/>
      <c r="AGS209"/>
      <c r="AGT209"/>
      <c r="AGU209"/>
      <c r="AGV209"/>
      <c r="AGW209"/>
      <c r="AGX209"/>
      <c r="AGY209"/>
      <c r="AGZ209"/>
      <c r="AHA209"/>
      <c r="AHB209"/>
      <c r="AHC209"/>
      <c r="AHD209"/>
      <c r="AHE209"/>
      <c r="AHF209"/>
      <c r="AHG209"/>
      <c r="AHH209"/>
      <c r="AHI209"/>
      <c r="AHJ209"/>
      <c r="AHK209"/>
      <c r="AHL209"/>
      <c r="AHM209"/>
      <c r="AHN209"/>
      <c r="AHO209"/>
      <c r="AHP209"/>
      <c r="AHQ209"/>
      <c r="AHR209"/>
      <c r="AHS209"/>
      <c r="AHT209"/>
      <c r="AHU209"/>
      <c r="AHV209"/>
      <c r="AHW209"/>
      <c r="AHX209"/>
      <c r="AHY209"/>
      <c r="AHZ209"/>
      <c r="AIA209"/>
      <c r="AIB209"/>
      <c r="AIC209"/>
      <c r="AID209"/>
      <c r="AIE209"/>
      <c r="AIF209"/>
      <c r="AIG209"/>
      <c r="AIH209"/>
      <c r="AII209"/>
      <c r="AIJ209"/>
      <c r="AIK209"/>
      <c r="AIL209"/>
      <c r="AIM209"/>
      <c r="AIN209"/>
      <c r="AIO209"/>
      <c r="AIP209"/>
      <c r="AIQ209"/>
      <c r="AIR209"/>
      <c r="AIS209"/>
      <c r="AIT209"/>
      <c r="AIU209"/>
      <c r="AIV209"/>
      <c r="AIW209"/>
      <c r="AIX209"/>
      <c r="AIY209"/>
      <c r="AIZ209"/>
      <c r="AJA209"/>
      <c r="AJB209"/>
      <c r="AJC209"/>
      <c r="AJD209"/>
      <c r="AJE209"/>
      <c r="AJF209"/>
      <c r="AJG209"/>
      <c r="AJH209"/>
      <c r="AJI209"/>
      <c r="AJJ209"/>
      <c r="AJK209"/>
      <c r="AJL209"/>
      <c r="AJM209"/>
      <c r="AJN209"/>
      <c r="AJO209"/>
      <c r="AJP209"/>
      <c r="AJQ209"/>
      <c r="AJR209"/>
      <c r="AJS209"/>
      <c r="AJT209"/>
      <c r="AJU209"/>
      <c r="AJV209"/>
      <c r="AJW209"/>
      <c r="AJX209"/>
      <c r="AJY209"/>
      <c r="AJZ209"/>
      <c r="AKA209"/>
      <c r="AKB209"/>
      <c r="AKC209"/>
      <c r="AKD209"/>
      <c r="AKE209"/>
      <c r="AKF209"/>
      <c r="AKG209"/>
      <c r="AKH209"/>
      <c r="AKI209"/>
      <c r="AKJ209"/>
      <c r="AKK209"/>
      <c r="AKL209"/>
      <c r="AKM209"/>
      <c r="AKN209"/>
      <c r="AKO209"/>
      <c r="AKP209"/>
      <c r="AKQ209"/>
      <c r="AKR209"/>
      <c r="AKS209"/>
      <c r="AKT209"/>
      <c r="AKU209"/>
      <c r="AKV209"/>
      <c r="AKW209"/>
      <c r="AKX209"/>
      <c r="AKY209"/>
      <c r="AKZ209"/>
      <c r="ALA209"/>
      <c r="ALB209"/>
      <c r="ALC209"/>
      <c r="ALD209"/>
      <c r="ALE209"/>
      <c r="ALF209"/>
      <c r="ALG209"/>
      <c r="ALH209"/>
      <c r="ALI209"/>
      <c r="ALJ209"/>
      <c r="ALK209"/>
      <c r="ALL209"/>
      <c r="ALM209"/>
      <c r="ALN209"/>
      <c r="ALO209"/>
      <c r="ALP209"/>
      <c r="ALQ209"/>
    </row>
    <row r="210" spans="1:1005" s="80" customFormat="1" hidden="1" x14ac:dyDescent="0.25">
      <c r="A210" s="30" t="s">
        <v>123</v>
      </c>
      <c r="B210" s="87"/>
      <c r="C210" s="88"/>
      <c r="D210" s="101"/>
      <c r="E210" s="10" t="s">
        <v>15</v>
      </c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  <c r="UC210"/>
      <c r="UD210"/>
      <c r="UE210"/>
      <c r="UF210"/>
      <c r="UG210"/>
      <c r="UH210"/>
      <c r="UI210"/>
      <c r="UJ210"/>
      <c r="UK210"/>
      <c r="UL210"/>
      <c r="UM210"/>
      <c r="UN210"/>
      <c r="UO210"/>
      <c r="UP210"/>
      <c r="UQ210"/>
      <c r="UR210"/>
      <c r="US210"/>
      <c r="UT210"/>
      <c r="UU210"/>
      <c r="UV210"/>
      <c r="UW210"/>
      <c r="UX210"/>
      <c r="UY210"/>
      <c r="UZ210"/>
      <c r="VA210"/>
      <c r="VB210"/>
      <c r="VC210"/>
      <c r="VD210"/>
      <c r="VE210"/>
      <c r="VF210"/>
      <c r="VG210"/>
      <c r="VH210"/>
      <c r="VI210"/>
      <c r="VJ210"/>
      <c r="VK210"/>
      <c r="VL210"/>
      <c r="VM210"/>
      <c r="VN210"/>
      <c r="VO210"/>
      <c r="VP210"/>
      <c r="VQ210"/>
      <c r="VR210"/>
      <c r="VS210"/>
      <c r="VT210"/>
      <c r="VU210"/>
      <c r="VV210"/>
      <c r="VW210"/>
      <c r="VX210"/>
      <c r="VY210"/>
      <c r="VZ210"/>
      <c r="WA210"/>
      <c r="WB210"/>
      <c r="WC210"/>
      <c r="WD210"/>
      <c r="WE210"/>
      <c r="WF210"/>
      <c r="WG210"/>
      <c r="WH210"/>
      <c r="WI210"/>
      <c r="WJ210"/>
      <c r="WK210"/>
      <c r="WL210"/>
      <c r="WM210"/>
      <c r="WN210"/>
      <c r="WO210"/>
      <c r="WP210"/>
      <c r="WQ210"/>
      <c r="WR210"/>
      <c r="WS210"/>
      <c r="WT210"/>
      <c r="WU210"/>
      <c r="WV210"/>
      <c r="WW210"/>
      <c r="WX210"/>
      <c r="WY210"/>
      <c r="WZ210"/>
      <c r="XA210"/>
      <c r="XB210"/>
      <c r="XC210"/>
      <c r="XD210"/>
      <c r="XE210"/>
      <c r="XF210"/>
      <c r="XG210"/>
      <c r="XH210"/>
      <c r="XI210"/>
      <c r="XJ210"/>
      <c r="XK210"/>
      <c r="XL210"/>
      <c r="XM210"/>
      <c r="XN210"/>
      <c r="XO210"/>
      <c r="XP210"/>
      <c r="XQ210"/>
      <c r="XR210"/>
      <c r="XS210"/>
      <c r="XT210"/>
      <c r="XU210"/>
      <c r="XV210"/>
      <c r="XW210"/>
      <c r="XX210"/>
      <c r="XY210"/>
      <c r="XZ210"/>
      <c r="YA210"/>
      <c r="YB210"/>
      <c r="YC210"/>
      <c r="YD210"/>
      <c r="YE210"/>
      <c r="YF210"/>
      <c r="YG210"/>
      <c r="YH210"/>
      <c r="YI210"/>
      <c r="YJ210"/>
      <c r="YK210"/>
      <c r="YL210"/>
      <c r="YM210"/>
      <c r="YN210"/>
      <c r="YO210"/>
      <c r="YP210"/>
      <c r="YQ210"/>
      <c r="YR210"/>
      <c r="YS210"/>
      <c r="YT210"/>
      <c r="YU210"/>
      <c r="YV210"/>
      <c r="YW210"/>
      <c r="YX210"/>
      <c r="YY210"/>
      <c r="YZ210"/>
      <c r="ZA210"/>
      <c r="ZB210"/>
      <c r="ZC210"/>
      <c r="ZD210"/>
      <c r="ZE210"/>
      <c r="ZF210"/>
      <c r="ZG210"/>
      <c r="ZH210"/>
      <c r="ZI210"/>
      <c r="ZJ210"/>
      <c r="ZK210"/>
      <c r="ZL210"/>
      <c r="ZM210"/>
      <c r="ZN210"/>
      <c r="ZO210"/>
      <c r="ZP210"/>
      <c r="ZQ210"/>
      <c r="ZR210"/>
      <c r="ZS210"/>
      <c r="ZT210"/>
      <c r="ZU210"/>
      <c r="ZV210"/>
      <c r="ZW210"/>
      <c r="ZX210"/>
      <c r="ZY210"/>
      <c r="ZZ210"/>
      <c r="AAA210"/>
      <c r="AAB210"/>
      <c r="AAC210"/>
      <c r="AAD210"/>
      <c r="AAE210"/>
      <c r="AAF210"/>
      <c r="AAG210"/>
      <c r="AAH210"/>
      <c r="AAI210"/>
      <c r="AAJ210"/>
      <c r="AAK210"/>
      <c r="AAL210"/>
      <c r="AAM210"/>
      <c r="AAN210"/>
      <c r="AAO210"/>
      <c r="AAP210"/>
      <c r="AAQ210"/>
      <c r="AAR210"/>
      <c r="AAS210"/>
      <c r="AAT210"/>
      <c r="AAU210"/>
      <c r="AAV210"/>
      <c r="AAW210"/>
      <c r="AAX210"/>
      <c r="AAY210"/>
      <c r="AAZ210"/>
      <c r="ABA210"/>
      <c r="ABB210"/>
      <c r="ABC210"/>
      <c r="ABD210"/>
      <c r="ABE210"/>
      <c r="ABF210"/>
      <c r="ABG210"/>
      <c r="ABH210"/>
      <c r="ABI210"/>
      <c r="ABJ210"/>
      <c r="ABK210"/>
      <c r="ABL210"/>
      <c r="ABM210"/>
      <c r="ABN210"/>
      <c r="ABO210"/>
      <c r="ABP210"/>
      <c r="ABQ210"/>
      <c r="ABR210"/>
      <c r="ABS210"/>
      <c r="ABT210"/>
      <c r="ABU210"/>
      <c r="ABV210"/>
      <c r="ABW210"/>
      <c r="ABX210"/>
      <c r="ABY210"/>
      <c r="ABZ210"/>
      <c r="ACA210"/>
      <c r="ACB210"/>
      <c r="ACC210"/>
      <c r="ACD210"/>
      <c r="ACE210"/>
      <c r="ACF210"/>
      <c r="ACG210"/>
      <c r="ACH210"/>
      <c r="ACI210"/>
      <c r="ACJ210"/>
      <c r="ACK210"/>
      <c r="ACL210"/>
      <c r="ACM210"/>
      <c r="ACN210"/>
      <c r="ACO210"/>
      <c r="ACP210"/>
      <c r="ACQ210"/>
      <c r="ACR210"/>
      <c r="ACS210"/>
      <c r="ACT210"/>
      <c r="ACU210"/>
      <c r="ACV210"/>
      <c r="ACW210"/>
      <c r="ACX210"/>
      <c r="ACY210"/>
      <c r="ACZ210"/>
      <c r="ADA210"/>
      <c r="ADB210"/>
      <c r="ADC210"/>
      <c r="ADD210"/>
      <c r="ADE210"/>
      <c r="ADF210"/>
      <c r="ADG210"/>
      <c r="ADH210"/>
      <c r="ADI210"/>
      <c r="ADJ210"/>
      <c r="ADK210"/>
      <c r="ADL210"/>
      <c r="ADM210"/>
      <c r="ADN210"/>
      <c r="ADO210"/>
      <c r="ADP210"/>
      <c r="ADQ210"/>
      <c r="ADR210"/>
      <c r="ADS210"/>
      <c r="ADT210"/>
      <c r="ADU210"/>
      <c r="ADV210"/>
      <c r="ADW210"/>
      <c r="ADX210"/>
      <c r="ADY210"/>
      <c r="ADZ210"/>
      <c r="AEA210"/>
      <c r="AEB210"/>
      <c r="AEC210"/>
      <c r="AED210"/>
      <c r="AEE210"/>
      <c r="AEF210"/>
      <c r="AEG210"/>
      <c r="AEH210"/>
      <c r="AEI210"/>
      <c r="AEJ210"/>
      <c r="AEK210"/>
      <c r="AEL210"/>
      <c r="AEM210"/>
      <c r="AEN210"/>
      <c r="AEO210"/>
      <c r="AEP210"/>
      <c r="AEQ210"/>
      <c r="AER210"/>
      <c r="AES210"/>
      <c r="AET210"/>
      <c r="AEU210"/>
      <c r="AEV210"/>
      <c r="AEW210"/>
      <c r="AEX210"/>
      <c r="AEY210"/>
      <c r="AEZ210"/>
      <c r="AFA210"/>
      <c r="AFB210"/>
      <c r="AFC210"/>
      <c r="AFD210"/>
      <c r="AFE210"/>
      <c r="AFF210"/>
      <c r="AFG210"/>
      <c r="AFH210"/>
      <c r="AFI210"/>
      <c r="AFJ210"/>
      <c r="AFK210"/>
      <c r="AFL210"/>
      <c r="AFM210"/>
      <c r="AFN210"/>
      <c r="AFO210"/>
      <c r="AFP210"/>
      <c r="AFQ210"/>
      <c r="AFR210"/>
      <c r="AFS210"/>
      <c r="AFT210"/>
      <c r="AFU210"/>
      <c r="AFV210"/>
      <c r="AFW210"/>
      <c r="AFX210"/>
      <c r="AFY210"/>
      <c r="AFZ210"/>
      <c r="AGA210"/>
      <c r="AGB210"/>
      <c r="AGC210"/>
      <c r="AGD210"/>
      <c r="AGE210"/>
      <c r="AGF210"/>
      <c r="AGG210"/>
      <c r="AGH210"/>
      <c r="AGI210"/>
      <c r="AGJ210"/>
      <c r="AGK210"/>
      <c r="AGL210"/>
      <c r="AGM210"/>
      <c r="AGN210"/>
      <c r="AGO210"/>
      <c r="AGP210"/>
      <c r="AGQ210"/>
      <c r="AGR210"/>
      <c r="AGS210"/>
      <c r="AGT210"/>
      <c r="AGU210"/>
      <c r="AGV210"/>
      <c r="AGW210"/>
      <c r="AGX210"/>
      <c r="AGY210"/>
      <c r="AGZ210"/>
      <c r="AHA210"/>
      <c r="AHB210"/>
      <c r="AHC210"/>
      <c r="AHD210"/>
      <c r="AHE210"/>
      <c r="AHF210"/>
      <c r="AHG210"/>
      <c r="AHH210"/>
      <c r="AHI210"/>
      <c r="AHJ210"/>
      <c r="AHK210"/>
      <c r="AHL210"/>
      <c r="AHM210"/>
      <c r="AHN210"/>
      <c r="AHO210"/>
      <c r="AHP210"/>
      <c r="AHQ210"/>
      <c r="AHR210"/>
      <c r="AHS210"/>
      <c r="AHT210"/>
      <c r="AHU210"/>
      <c r="AHV210"/>
      <c r="AHW210"/>
      <c r="AHX210"/>
      <c r="AHY210"/>
      <c r="AHZ210"/>
      <c r="AIA210"/>
      <c r="AIB210"/>
      <c r="AIC210"/>
      <c r="AID210"/>
      <c r="AIE210"/>
      <c r="AIF210"/>
      <c r="AIG210"/>
      <c r="AIH210"/>
      <c r="AII210"/>
      <c r="AIJ210"/>
      <c r="AIK210"/>
      <c r="AIL210"/>
      <c r="AIM210"/>
      <c r="AIN210"/>
      <c r="AIO210"/>
      <c r="AIP210"/>
      <c r="AIQ210"/>
      <c r="AIR210"/>
      <c r="AIS210"/>
      <c r="AIT210"/>
      <c r="AIU210"/>
      <c r="AIV210"/>
      <c r="AIW210"/>
      <c r="AIX210"/>
      <c r="AIY210"/>
      <c r="AIZ210"/>
      <c r="AJA210"/>
      <c r="AJB210"/>
      <c r="AJC210"/>
      <c r="AJD210"/>
      <c r="AJE210"/>
      <c r="AJF210"/>
      <c r="AJG210"/>
      <c r="AJH210"/>
      <c r="AJI210"/>
      <c r="AJJ210"/>
      <c r="AJK210"/>
      <c r="AJL210"/>
      <c r="AJM210"/>
      <c r="AJN210"/>
      <c r="AJO210"/>
      <c r="AJP210"/>
      <c r="AJQ210"/>
      <c r="AJR210"/>
      <c r="AJS210"/>
      <c r="AJT210"/>
      <c r="AJU210"/>
      <c r="AJV210"/>
      <c r="AJW210"/>
      <c r="AJX210"/>
      <c r="AJY210"/>
      <c r="AJZ210"/>
      <c r="AKA210"/>
      <c r="AKB210"/>
      <c r="AKC210"/>
      <c r="AKD210"/>
      <c r="AKE210"/>
      <c r="AKF210"/>
      <c r="AKG210"/>
      <c r="AKH210"/>
      <c r="AKI210"/>
      <c r="AKJ210"/>
      <c r="AKK210"/>
      <c r="AKL210"/>
      <c r="AKM210"/>
      <c r="AKN210"/>
      <c r="AKO210"/>
      <c r="AKP210"/>
      <c r="AKQ210"/>
      <c r="AKR210"/>
      <c r="AKS210"/>
      <c r="AKT210"/>
      <c r="AKU210"/>
      <c r="AKV210"/>
      <c r="AKW210"/>
      <c r="AKX210"/>
      <c r="AKY210"/>
      <c r="AKZ210"/>
      <c r="ALA210"/>
      <c r="ALB210"/>
      <c r="ALC210"/>
      <c r="ALD210"/>
      <c r="ALE210"/>
      <c r="ALF210"/>
      <c r="ALG210"/>
      <c r="ALH210"/>
      <c r="ALI210"/>
      <c r="ALJ210"/>
      <c r="ALK210"/>
      <c r="ALL210"/>
      <c r="ALM210"/>
      <c r="ALN210"/>
      <c r="ALO210"/>
      <c r="ALP210"/>
      <c r="ALQ210"/>
    </row>
    <row r="211" spans="1:1005" s="80" customFormat="1" ht="16.5" customHeight="1" x14ac:dyDescent="0.25">
      <c r="A211" s="82" t="s">
        <v>142</v>
      </c>
      <c r="B211" s="87"/>
      <c r="C211" s="88"/>
      <c r="D211" s="56">
        <v>350</v>
      </c>
      <c r="E211" s="10" t="s">
        <v>26</v>
      </c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  <c r="OF211"/>
      <c r="OG211"/>
      <c r="OH211"/>
      <c r="OI211"/>
      <c r="OJ211"/>
      <c r="OK211"/>
      <c r="OL211"/>
      <c r="OM211"/>
      <c r="ON211"/>
      <c r="OO211"/>
      <c r="OP211"/>
      <c r="OQ211"/>
      <c r="OR211"/>
      <c r="OS211"/>
      <c r="OT211"/>
      <c r="OU211"/>
      <c r="OV211"/>
      <c r="OW211"/>
      <c r="OX211"/>
      <c r="OY211"/>
      <c r="OZ211"/>
      <c r="PA211"/>
      <c r="PB211"/>
      <c r="PC211"/>
      <c r="PD211"/>
      <c r="PE211"/>
      <c r="PF211"/>
      <c r="PG211"/>
      <c r="PH211"/>
      <c r="PI211"/>
      <c r="PJ211"/>
      <c r="PK211"/>
      <c r="PL211"/>
      <c r="PM211"/>
      <c r="PN211"/>
      <c r="PO211"/>
      <c r="PP211"/>
      <c r="PQ211"/>
      <c r="PR211"/>
      <c r="PS211"/>
      <c r="PT211"/>
      <c r="PU211"/>
      <c r="PV211"/>
      <c r="PW211"/>
      <c r="PX211"/>
      <c r="PY211"/>
      <c r="PZ211"/>
      <c r="QA211"/>
      <c r="QB211"/>
      <c r="QC211"/>
      <c r="QD211"/>
      <c r="QE211"/>
      <c r="QF211"/>
      <c r="QG211"/>
      <c r="QH211"/>
      <c r="QI211"/>
      <c r="QJ211"/>
      <c r="QK211"/>
      <c r="QL211"/>
      <c r="QM211"/>
      <c r="QN211"/>
      <c r="QO211"/>
      <c r="QP211"/>
      <c r="QQ211"/>
      <c r="QR211"/>
      <c r="QS211"/>
      <c r="QT211"/>
      <c r="QU211"/>
      <c r="QV211"/>
      <c r="QW211"/>
      <c r="QX211"/>
      <c r="QY211"/>
      <c r="QZ211"/>
      <c r="RA211"/>
      <c r="RB211"/>
      <c r="RC211"/>
      <c r="RD211"/>
      <c r="RE211"/>
      <c r="RF211"/>
      <c r="RG211"/>
      <c r="RH211"/>
      <c r="RI211"/>
      <c r="RJ211"/>
      <c r="RK211"/>
      <c r="RL211"/>
      <c r="RM211"/>
      <c r="RN211"/>
      <c r="RO211"/>
      <c r="RP211"/>
      <c r="RQ211"/>
      <c r="RR211"/>
      <c r="RS211"/>
      <c r="RT211"/>
      <c r="RU211"/>
      <c r="RV211"/>
      <c r="RW211"/>
      <c r="RX211"/>
      <c r="RY211"/>
      <c r="RZ211"/>
      <c r="SA211"/>
      <c r="SB211"/>
      <c r="SC211"/>
      <c r="SD211"/>
      <c r="SE211"/>
      <c r="SF211"/>
      <c r="SG211"/>
      <c r="SH211"/>
      <c r="SI211"/>
      <c r="SJ211"/>
      <c r="SK211"/>
      <c r="SL211"/>
      <c r="SM211"/>
      <c r="SN211"/>
      <c r="SO211"/>
      <c r="SP211"/>
      <c r="SQ211"/>
      <c r="SR211"/>
      <c r="SS211"/>
      <c r="ST211"/>
      <c r="SU211"/>
      <c r="SV211"/>
      <c r="SW211"/>
      <c r="SX211"/>
      <c r="SY211"/>
      <c r="SZ211"/>
      <c r="TA211"/>
      <c r="TB211"/>
      <c r="TC211"/>
      <c r="TD211"/>
      <c r="TE211"/>
      <c r="TF211"/>
      <c r="TG211"/>
      <c r="TH211"/>
      <c r="TI211"/>
      <c r="TJ211"/>
      <c r="TK211"/>
      <c r="TL211"/>
      <c r="TM211"/>
      <c r="TN211"/>
      <c r="TO211"/>
      <c r="TP211"/>
      <c r="TQ211"/>
      <c r="TR211"/>
      <c r="TS211"/>
      <c r="TT211"/>
      <c r="TU211"/>
      <c r="TV211"/>
      <c r="TW211"/>
      <c r="TX211"/>
      <c r="TY211"/>
      <c r="TZ211"/>
      <c r="UA211"/>
      <c r="UB211"/>
      <c r="UC211"/>
      <c r="UD211"/>
      <c r="UE211"/>
      <c r="UF211"/>
      <c r="UG211"/>
      <c r="UH211"/>
      <c r="UI211"/>
      <c r="UJ211"/>
      <c r="UK211"/>
      <c r="UL211"/>
      <c r="UM211"/>
      <c r="UN211"/>
      <c r="UO211"/>
      <c r="UP211"/>
      <c r="UQ211"/>
      <c r="UR211"/>
      <c r="US211"/>
      <c r="UT211"/>
      <c r="UU211"/>
      <c r="UV211"/>
      <c r="UW211"/>
      <c r="UX211"/>
      <c r="UY211"/>
      <c r="UZ211"/>
      <c r="VA211"/>
      <c r="VB211"/>
      <c r="VC211"/>
      <c r="VD211"/>
      <c r="VE211"/>
      <c r="VF211"/>
      <c r="VG211"/>
      <c r="VH211"/>
      <c r="VI211"/>
      <c r="VJ211"/>
      <c r="VK211"/>
      <c r="VL211"/>
      <c r="VM211"/>
      <c r="VN211"/>
      <c r="VO211"/>
      <c r="VP211"/>
      <c r="VQ211"/>
      <c r="VR211"/>
      <c r="VS211"/>
      <c r="VT211"/>
      <c r="VU211"/>
      <c r="VV211"/>
      <c r="VW211"/>
      <c r="VX211"/>
      <c r="VY211"/>
      <c r="VZ211"/>
      <c r="WA211"/>
      <c r="WB211"/>
      <c r="WC211"/>
      <c r="WD211"/>
      <c r="WE211"/>
      <c r="WF211"/>
      <c r="WG211"/>
      <c r="WH211"/>
      <c r="WI211"/>
      <c r="WJ211"/>
      <c r="WK211"/>
      <c r="WL211"/>
      <c r="WM211"/>
      <c r="WN211"/>
      <c r="WO211"/>
      <c r="WP211"/>
      <c r="WQ211"/>
      <c r="WR211"/>
      <c r="WS211"/>
      <c r="WT211"/>
      <c r="WU211"/>
      <c r="WV211"/>
      <c r="WW211"/>
      <c r="WX211"/>
      <c r="WY211"/>
      <c r="WZ211"/>
      <c r="XA211"/>
      <c r="XB211"/>
      <c r="XC211"/>
      <c r="XD211"/>
      <c r="XE211"/>
      <c r="XF211"/>
      <c r="XG211"/>
      <c r="XH211"/>
      <c r="XI211"/>
      <c r="XJ211"/>
      <c r="XK211"/>
      <c r="XL211"/>
      <c r="XM211"/>
      <c r="XN211"/>
      <c r="XO211"/>
      <c r="XP211"/>
      <c r="XQ211"/>
      <c r="XR211"/>
      <c r="XS211"/>
      <c r="XT211"/>
      <c r="XU211"/>
      <c r="XV211"/>
      <c r="XW211"/>
      <c r="XX211"/>
      <c r="XY211"/>
      <c r="XZ211"/>
      <c r="YA211"/>
      <c r="YB211"/>
      <c r="YC211"/>
      <c r="YD211"/>
      <c r="YE211"/>
      <c r="YF211"/>
      <c r="YG211"/>
      <c r="YH211"/>
      <c r="YI211"/>
      <c r="YJ211"/>
      <c r="YK211"/>
      <c r="YL211"/>
      <c r="YM211"/>
      <c r="YN211"/>
      <c r="YO211"/>
      <c r="YP211"/>
      <c r="YQ211"/>
      <c r="YR211"/>
      <c r="YS211"/>
      <c r="YT211"/>
      <c r="YU211"/>
      <c r="YV211"/>
      <c r="YW211"/>
      <c r="YX211"/>
      <c r="YY211"/>
      <c r="YZ211"/>
      <c r="ZA211"/>
      <c r="ZB211"/>
      <c r="ZC211"/>
      <c r="ZD211"/>
      <c r="ZE211"/>
      <c r="ZF211"/>
      <c r="ZG211"/>
      <c r="ZH211"/>
      <c r="ZI211"/>
      <c r="ZJ211"/>
      <c r="ZK211"/>
      <c r="ZL211"/>
      <c r="ZM211"/>
      <c r="ZN211"/>
      <c r="ZO211"/>
      <c r="ZP211"/>
      <c r="ZQ211"/>
      <c r="ZR211"/>
      <c r="ZS211"/>
      <c r="ZT211"/>
      <c r="ZU211"/>
      <c r="ZV211"/>
      <c r="ZW211"/>
      <c r="ZX211"/>
      <c r="ZY211"/>
      <c r="ZZ211"/>
      <c r="AAA211"/>
      <c r="AAB211"/>
      <c r="AAC211"/>
      <c r="AAD211"/>
      <c r="AAE211"/>
      <c r="AAF211"/>
      <c r="AAG211"/>
      <c r="AAH211"/>
      <c r="AAI211"/>
      <c r="AAJ211"/>
      <c r="AAK211"/>
      <c r="AAL211"/>
      <c r="AAM211"/>
      <c r="AAN211"/>
      <c r="AAO211"/>
      <c r="AAP211"/>
      <c r="AAQ211"/>
      <c r="AAR211"/>
      <c r="AAS211"/>
      <c r="AAT211"/>
      <c r="AAU211"/>
      <c r="AAV211"/>
      <c r="AAW211"/>
      <c r="AAX211"/>
      <c r="AAY211"/>
      <c r="AAZ211"/>
      <c r="ABA211"/>
      <c r="ABB211"/>
      <c r="ABC211"/>
      <c r="ABD211"/>
      <c r="ABE211"/>
      <c r="ABF211"/>
      <c r="ABG211"/>
      <c r="ABH211"/>
      <c r="ABI211"/>
      <c r="ABJ211"/>
      <c r="ABK211"/>
      <c r="ABL211"/>
      <c r="ABM211"/>
      <c r="ABN211"/>
      <c r="ABO211"/>
      <c r="ABP211"/>
      <c r="ABQ211"/>
      <c r="ABR211"/>
      <c r="ABS211"/>
      <c r="ABT211"/>
      <c r="ABU211"/>
      <c r="ABV211"/>
      <c r="ABW211"/>
      <c r="ABX211"/>
      <c r="ABY211"/>
      <c r="ABZ211"/>
      <c r="ACA211"/>
      <c r="ACB211"/>
      <c r="ACC211"/>
      <c r="ACD211"/>
      <c r="ACE211"/>
      <c r="ACF211"/>
      <c r="ACG211"/>
      <c r="ACH211"/>
      <c r="ACI211"/>
      <c r="ACJ211"/>
      <c r="ACK211"/>
      <c r="ACL211"/>
      <c r="ACM211"/>
      <c r="ACN211"/>
      <c r="ACO211"/>
      <c r="ACP211"/>
      <c r="ACQ211"/>
      <c r="ACR211"/>
      <c r="ACS211"/>
      <c r="ACT211"/>
      <c r="ACU211"/>
      <c r="ACV211"/>
      <c r="ACW211"/>
      <c r="ACX211"/>
      <c r="ACY211"/>
      <c r="ACZ211"/>
      <c r="ADA211"/>
      <c r="ADB211"/>
      <c r="ADC211"/>
      <c r="ADD211"/>
      <c r="ADE211"/>
      <c r="ADF211"/>
      <c r="ADG211"/>
      <c r="ADH211"/>
      <c r="ADI211"/>
      <c r="ADJ211"/>
      <c r="ADK211"/>
      <c r="ADL211"/>
      <c r="ADM211"/>
      <c r="ADN211"/>
      <c r="ADO211"/>
      <c r="ADP211"/>
      <c r="ADQ211"/>
      <c r="ADR211"/>
      <c r="ADS211"/>
      <c r="ADT211"/>
      <c r="ADU211"/>
      <c r="ADV211"/>
      <c r="ADW211"/>
      <c r="ADX211"/>
      <c r="ADY211"/>
      <c r="ADZ211"/>
      <c r="AEA211"/>
      <c r="AEB211"/>
      <c r="AEC211"/>
      <c r="AED211"/>
      <c r="AEE211"/>
      <c r="AEF211"/>
      <c r="AEG211"/>
      <c r="AEH211"/>
      <c r="AEI211"/>
      <c r="AEJ211"/>
      <c r="AEK211"/>
      <c r="AEL211"/>
      <c r="AEM211"/>
      <c r="AEN211"/>
      <c r="AEO211"/>
      <c r="AEP211"/>
      <c r="AEQ211"/>
      <c r="AER211"/>
      <c r="AES211"/>
      <c r="AET211"/>
      <c r="AEU211"/>
      <c r="AEV211"/>
      <c r="AEW211"/>
      <c r="AEX211"/>
      <c r="AEY211"/>
      <c r="AEZ211"/>
      <c r="AFA211"/>
      <c r="AFB211"/>
      <c r="AFC211"/>
      <c r="AFD211"/>
      <c r="AFE211"/>
      <c r="AFF211"/>
      <c r="AFG211"/>
      <c r="AFH211"/>
      <c r="AFI211"/>
      <c r="AFJ211"/>
      <c r="AFK211"/>
      <c r="AFL211"/>
      <c r="AFM211"/>
      <c r="AFN211"/>
      <c r="AFO211"/>
      <c r="AFP211"/>
      <c r="AFQ211"/>
      <c r="AFR211"/>
      <c r="AFS211"/>
      <c r="AFT211"/>
      <c r="AFU211"/>
      <c r="AFV211"/>
      <c r="AFW211"/>
      <c r="AFX211"/>
      <c r="AFY211"/>
      <c r="AFZ211"/>
      <c r="AGA211"/>
      <c r="AGB211"/>
      <c r="AGC211"/>
      <c r="AGD211"/>
      <c r="AGE211"/>
      <c r="AGF211"/>
      <c r="AGG211"/>
      <c r="AGH211"/>
      <c r="AGI211"/>
      <c r="AGJ211"/>
      <c r="AGK211"/>
      <c r="AGL211"/>
      <c r="AGM211"/>
      <c r="AGN211"/>
      <c r="AGO211"/>
      <c r="AGP211"/>
      <c r="AGQ211"/>
      <c r="AGR211"/>
      <c r="AGS211"/>
      <c r="AGT211"/>
      <c r="AGU211"/>
      <c r="AGV211"/>
      <c r="AGW211"/>
      <c r="AGX211"/>
      <c r="AGY211"/>
      <c r="AGZ211"/>
      <c r="AHA211"/>
      <c r="AHB211"/>
      <c r="AHC211"/>
      <c r="AHD211"/>
      <c r="AHE211"/>
      <c r="AHF211"/>
      <c r="AHG211"/>
      <c r="AHH211"/>
      <c r="AHI211"/>
      <c r="AHJ211"/>
      <c r="AHK211"/>
      <c r="AHL211"/>
      <c r="AHM211"/>
      <c r="AHN211"/>
      <c r="AHO211"/>
      <c r="AHP211"/>
      <c r="AHQ211"/>
      <c r="AHR211"/>
      <c r="AHS211"/>
      <c r="AHT211"/>
      <c r="AHU211"/>
      <c r="AHV211"/>
      <c r="AHW211"/>
      <c r="AHX211"/>
      <c r="AHY211"/>
      <c r="AHZ211"/>
      <c r="AIA211"/>
      <c r="AIB211"/>
      <c r="AIC211"/>
      <c r="AID211"/>
      <c r="AIE211"/>
      <c r="AIF211"/>
      <c r="AIG211"/>
      <c r="AIH211"/>
      <c r="AII211"/>
      <c r="AIJ211"/>
      <c r="AIK211"/>
      <c r="AIL211"/>
      <c r="AIM211"/>
      <c r="AIN211"/>
      <c r="AIO211"/>
      <c r="AIP211"/>
      <c r="AIQ211"/>
      <c r="AIR211"/>
      <c r="AIS211"/>
      <c r="AIT211"/>
      <c r="AIU211"/>
      <c r="AIV211"/>
      <c r="AIW211"/>
      <c r="AIX211"/>
      <c r="AIY211"/>
      <c r="AIZ211"/>
      <c r="AJA211"/>
      <c r="AJB211"/>
      <c r="AJC211"/>
      <c r="AJD211"/>
      <c r="AJE211"/>
      <c r="AJF211"/>
      <c r="AJG211"/>
      <c r="AJH211"/>
      <c r="AJI211"/>
      <c r="AJJ211"/>
      <c r="AJK211"/>
      <c r="AJL211"/>
      <c r="AJM211"/>
      <c r="AJN211"/>
      <c r="AJO211"/>
      <c r="AJP211"/>
      <c r="AJQ211"/>
      <c r="AJR211"/>
      <c r="AJS211"/>
      <c r="AJT211"/>
      <c r="AJU211"/>
      <c r="AJV211"/>
      <c r="AJW211"/>
      <c r="AJX211"/>
      <c r="AJY211"/>
      <c r="AJZ211"/>
      <c r="AKA211"/>
      <c r="AKB211"/>
      <c r="AKC211"/>
      <c r="AKD211"/>
      <c r="AKE211"/>
      <c r="AKF211"/>
      <c r="AKG211"/>
      <c r="AKH211"/>
      <c r="AKI211"/>
      <c r="AKJ211"/>
      <c r="AKK211"/>
      <c r="AKL211"/>
      <c r="AKM211"/>
      <c r="AKN211"/>
      <c r="AKO211"/>
      <c r="AKP211"/>
      <c r="AKQ211"/>
      <c r="AKR211"/>
      <c r="AKS211"/>
      <c r="AKT211"/>
      <c r="AKU211"/>
      <c r="AKV211"/>
      <c r="AKW211"/>
      <c r="AKX211"/>
      <c r="AKY211"/>
      <c r="AKZ211"/>
      <c r="ALA211"/>
      <c r="ALB211"/>
      <c r="ALC211"/>
      <c r="ALD211"/>
      <c r="ALE211"/>
      <c r="ALF211"/>
      <c r="ALG211"/>
      <c r="ALH211"/>
      <c r="ALI211"/>
      <c r="ALJ211"/>
      <c r="ALK211"/>
      <c r="ALL211"/>
      <c r="ALM211"/>
      <c r="ALN211"/>
      <c r="ALO211"/>
      <c r="ALP211"/>
      <c r="ALQ211"/>
    </row>
    <row r="212" spans="1:1005" s="80" customFormat="1" hidden="1" x14ac:dyDescent="0.25">
      <c r="A212" s="30" t="s">
        <v>222</v>
      </c>
      <c r="B212" s="87"/>
      <c r="C212" s="88"/>
      <c r="D212" s="101"/>
      <c r="E212" s="10" t="s">
        <v>22</v>
      </c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  <c r="OF212"/>
      <c r="OG212"/>
      <c r="OH212"/>
      <c r="OI212"/>
      <c r="OJ212"/>
      <c r="OK212"/>
      <c r="OL212"/>
      <c r="OM212"/>
      <c r="ON212"/>
      <c r="OO212"/>
      <c r="OP212"/>
      <c r="OQ212"/>
      <c r="OR212"/>
      <c r="OS212"/>
      <c r="OT212"/>
      <c r="OU212"/>
      <c r="OV212"/>
      <c r="OW212"/>
      <c r="OX212"/>
      <c r="OY212"/>
      <c r="OZ212"/>
      <c r="PA212"/>
      <c r="PB212"/>
      <c r="PC212"/>
      <c r="PD212"/>
      <c r="PE212"/>
      <c r="PF212"/>
      <c r="PG212"/>
      <c r="PH212"/>
      <c r="PI212"/>
      <c r="PJ212"/>
      <c r="PK212"/>
      <c r="PL212"/>
      <c r="PM212"/>
      <c r="PN212"/>
      <c r="PO212"/>
      <c r="PP212"/>
      <c r="PQ212"/>
      <c r="PR212"/>
      <c r="PS212"/>
      <c r="PT212"/>
      <c r="PU212"/>
      <c r="PV212"/>
      <c r="PW212"/>
      <c r="PX212"/>
      <c r="PY212"/>
      <c r="PZ212"/>
      <c r="QA212"/>
      <c r="QB212"/>
      <c r="QC212"/>
      <c r="QD212"/>
      <c r="QE212"/>
      <c r="QF212"/>
      <c r="QG212"/>
      <c r="QH212"/>
      <c r="QI212"/>
      <c r="QJ212"/>
      <c r="QK212"/>
      <c r="QL212"/>
      <c r="QM212"/>
      <c r="QN212"/>
      <c r="QO212"/>
      <c r="QP212"/>
      <c r="QQ212"/>
      <c r="QR212"/>
      <c r="QS212"/>
      <c r="QT212"/>
      <c r="QU212"/>
      <c r="QV212"/>
      <c r="QW212"/>
      <c r="QX212"/>
      <c r="QY212"/>
      <c r="QZ212"/>
      <c r="RA212"/>
      <c r="RB212"/>
      <c r="RC212"/>
      <c r="RD212"/>
      <c r="RE212"/>
      <c r="RF212"/>
      <c r="RG212"/>
      <c r="RH212"/>
      <c r="RI212"/>
      <c r="RJ212"/>
      <c r="RK212"/>
      <c r="RL212"/>
      <c r="RM212"/>
      <c r="RN212"/>
      <c r="RO212"/>
      <c r="RP212"/>
      <c r="RQ212"/>
      <c r="RR212"/>
      <c r="RS212"/>
      <c r="RT212"/>
      <c r="RU212"/>
      <c r="RV212"/>
      <c r="RW212"/>
      <c r="RX212"/>
      <c r="RY212"/>
      <c r="RZ212"/>
      <c r="SA212"/>
      <c r="SB212"/>
      <c r="SC212"/>
      <c r="SD212"/>
      <c r="SE212"/>
      <c r="SF212"/>
      <c r="SG212"/>
      <c r="SH212"/>
      <c r="SI212"/>
      <c r="SJ212"/>
      <c r="SK212"/>
      <c r="SL212"/>
      <c r="SM212"/>
      <c r="SN212"/>
      <c r="SO212"/>
      <c r="SP212"/>
      <c r="SQ212"/>
      <c r="SR212"/>
      <c r="SS212"/>
      <c r="ST212"/>
      <c r="SU212"/>
      <c r="SV212"/>
      <c r="SW212"/>
      <c r="SX212"/>
      <c r="SY212"/>
      <c r="SZ212"/>
      <c r="TA212"/>
      <c r="TB212"/>
      <c r="TC212"/>
      <c r="TD212"/>
      <c r="TE212"/>
      <c r="TF212"/>
      <c r="TG212"/>
      <c r="TH212"/>
      <c r="TI212"/>
      <c r="TJ212"/>
      <c r="TK212"/>
      <c r="TL212"/>
      <c r="TM212"/>
      <c r="TN212"/>
      <c r="TO212"/>
      <c r="TP212"/>
      <c r="TQ212"/>
      <c r="TR212"/>
      <c r="TS212"/>
      <c r="TT212"/>
      <c r="TU212"/>
      <c r="TV212"/>
      <c r="TW212"/>
      <c r="TX212"/>
      <c r="TY212"/>
      <c r="TZ212"/>
      <c r="UA212"/>
      <c r="UB212"/>
      <c r="UC212"/>
      <c r="UD212"/>
      <c r="UE212"/>
      <c r="UF212"/>
      <c r="UG212"/>
      <c r="UH212"/>
      <c r="UI212"/>
      <c r="UJ212"/>
      <c r="UK212"/>
      <c r="UL212"/>
      <c r="UM212"/>
      <c r="UN212"/>
      <c r="UO212"/>
      <c r="UP212"/>
      <c r="UQ212"/>
      <c r="UR212"/>
      <c r="US212"/>
      <c r="UT212"/>
      <c r="UU212"/>
      <c r="UV212"/>
      <c r="UW212"/>
      <c r="UX212"/>
      <c r="UY212"/>
      <c r="UZ212"/>
      <c r="VA212"/>
      <c r="VB212"/>
      <c r="VC212"/>
      <c r="VD212"/>
      <c r="VE212"/>
      <c r="VF212"/>
      <c r="VG212"/>
      <c r="VH212"/>
      <c r="VI212"/>
      <c r="VJ212"/>
      <c r="VK212"/>
      <c r="VL212"/>
      <c r="VM212"/>
      <c r="VN212"/>
      <c r="VO212"/>
      <c r="VP212"/>
      <c r="VQ212"/>
      <c r="VR212"/>
      <c r="VS212"/>
      <c r="VT212"/>
      <c r="VU212"/>
      <c r="VV212"/>
      <c r="VW212"/>
      <c r="VX212"/>
      <c r="VY212"/>
      <c r="VZ212"/>
      <c r="WA212"/>
      <c r="WB212"/>
      <c r="WC212"/>
      <c r="WD212"/>
      <c r="WE212"/>
      <c r="WF212"/>
      <c r="WG212"/>
      <c r="WH212"/>
      <c r="WI212"/>
      <c r="WJ212"/>
      <c r="WK212"/>
      <c r="WL212"/>
      <c r="WM212"/>
      <c r="WN212"/>
      <c r="WO212"/>
      <c r="WP212"/>
      <c r="WQ212"/>
      <c r="WR212"/>
      <c r="WS212"/>
      <c r="WT212"/>
      <c r="WU212"/>
      <c r="WV212"/>
      <c r="WW212"/>
      <c r="WX212"/>
      <c r="WY212"/>
      <c r="WZ212"/>
      <c r="XA212"/>
      <c r="XB212"/>
      <c r="XC212"/>
      <c r="XD212"/>
      <c r="XE212"/>
      <c r="XF212"/>
      <c r="XG212"/>
      <c r="XH212"/>
      <c r="XI212"/>
      <c r="XJ212"/>
      <c r="XK212"/>
      <c r="XL212"/>
      <c r="XM212"/>
      <c r="XN212"/>
      <c r="XO212"/>
      <c r="XP212"/>
      <c r="XQ212"/>
      <c r="XR212"/>
      <c r="XS212"/>
      <c r="XT212"/>
      <c r="XU212"/>
      <c r="XV212"/>
      <c r="XW212"/>
      <c r="XX212"/>
      <c r="XY212"/>
      <c r="XZ212"/>
      <c r="YA212"/>
      <c r="YB212"/>
      <c r="YC212"/>
      <c r="YD212"/>
      <c r="YE212"/>
      <c r="YF212"/>
      <c r="YG212"/>
      <c r="YH212"/>
      <c r="YI212"/>
      <c r="YJ212"/>
      <c r="YK212"/>
      <c r="YL212"/>
      <c r="YM212"/>
      <c r="YN212"/>
      <c r="YO212"/>
      <c r="YP212"/>
      <c r="YQ212"/>
      <c r="YR212"/>
      <c r="YS212"/>
      <c r="YT212"/>
      <c r="YU212"/>
      <c r="YV212"/>
      <c r="YW212"/>
      <c r="YX212"/>
      <c r="YY212"/>
      <c r="YZ212"/>
      <c r="ZA212"/>
      <c r="ZB212"/>
      <c r="ZC212"/>
      <c r="ZD212"/>
      <c r="ZE212"/>
      <c r="ZF212"/>
      <c r="ZG212"/>
      <c r="ZH212"/>
      <c r="ZI212"/>
      <c r="ZJ212"/>
      <c r="ZK212"/>
      <c r="ZL212"/>
      <c r="ZM212"/>
      <c r="ZN212"/>
      <c r="ZO212"/>
      <c r="ZP212"/>
      <c r="ZQ212"/>
      <c r="ZR212"/>
      <c r="ZS212"/>
      <c r="ZT212"/>
      <c r="ZU212"/>
      <c r="ZV212"/>
      <c r="ZW212"/>
      <c r="ZX212"/>
      <c r="ZY212"/>
      <c r="ZZ212"/>
      <c r="AAA212"/>
      <c r="AAB212"/>
      <c r="AAC212"/>
      <c r="AAD212"/>
      <c r="AAE212"/>
      <c r="AAF212"/>
      <c r="AAG212"/>
      <c r="AAH212"/>
      <c r="AAI212"/>
      <c r="AAJ212"/>
      <c r="AAK212"/>
      <c r="AAL212"/>
      <c r="AAM212"/>
      <c r="AAN212"/>
      <c r="AAO212"/>
      <c r="AAP212"/>
      <c r="AAQ212"/>
      <c r="AAR212"/>
      <c r="AAS212"/>
      <c r="AAT212"/>
      <c r="AAU212"/>
      <c r="AAV212"/>
      <c r="AAW212"/>
      <c r="AAX212"/>
      <c r="AAY212"/>
      <c r="AAZ212"/>
      <c r="ABA212"/>
      <c r="ABB212"/>
      <c r="ABC212"/>
      <c r="ABD212"/>
      <c r="ABE212"/>
      <c r="ABF212"/>
      <c r="ABG212"/>
      <c r="ABH212"/>
      <c r="ABI212"/>
      <c r="ABJ212"/>
      <c r="ABK212"/>
      <c r="ABL212"/>
      <c r="ABM212"/>
      <c r="ABN212"/>
      <c r="ABO212"/>
      <c r="ABP212"/>
      <c r="ABQ212"/>
      <c r="ABR212"/>
      <c r="ABS212"/>
      <c r="ABT212"/>
      <c r="ABU212"/>
      <c r="ABV212"/>
      <c r="ABW212"/>
      <c r="ABX212"/>
      <c r="ABY212"/>
      <c r="ABZ212"/>
      <c r="ACA212"/>
      <c r="ACB212"/>
      <c r="ACC212"/>
      <c r="ACD212"/>
      <c r="ACE212"/>
      <c r="ACF212"/>
      <c r="ACG212"/>
      <c r="ACH212"/>
      <c r="ACI212"/>
      <c r="ACJ212"/>
      <c r="ACK212"/>
      <c r="ACL212"/>
      <c r="ACM212"/>
      <c r="ACN212"/>
      <c r="ACO212"/>
      <c r="ACP212"/>
      <c r="ACQ212"/>
      <c r="ACR212"/>
      <c r="ACS212"/>
      <c r="ACT212"/>
      <c r="ACU212"/>
      <c r="ACV212"/>
      <c r="ACW212"/>
      <c r="ACX212"/>
      <c r="ACY212"/>
      <c r="ACZ212"/>
      <c r="ADA212"/>
      <c r="ADB212"/>
      <c r="ADC212"/>
      <c r="ADD212"/>
      <c r="ADE212"/>
      <c r="ADF212"/>
      <c r="ADG212"/>
      <c r="ADH212"/>
      <c r="ADI212"/>
      <c r="ADJ212"/>
      <c r="ADK212"/>
      <c r="ADL212"/>
      <c r="ADM212"/>
      <c r="ADN212"/>
      <c r="ADO212"/>
      <c r="ADP212"/>
      <c r="ADQ212"/>
      <c r="ADR212"/>
      <c r="ADS212"/>
      <c r="ADT212"/>
      <c r="ADU212"/>
      <c r="ADV212"/>
      <c r="ADW212"/>
      <c r="ADX212"/>
      <c r="ADY212"/>
      <c r="ADZ212"/>
      <c r="AEA212"/>
      <c r="AEB212"/>
      <c r="AEC212"/>
      <c r="AED212"/>
      <c r="AEE212"/>
      <c r="AEF212"/>
      <c r="AEG212"/>
      <c r="AEH212"/>
      <c r="AEI212"/>
      <c r="AEJ212"/>
      <c r="AEK212"/>
      <c r="AEL212"/>
      <c r="AEM212"/>
      <c r="AEN212"/>
      <c r="AEO212"/>
      <c r="AEP212"/>
      <c r="AEQ212"/>
      <c r="AER212"/>
      <c r="AES212"/>
      <c r="AET212"/>
      <c r="AEU212"/>
      <c r="AEV212"/>
      <c r="AEW212"/>
      <c r="AEX212"/>
      <c r="AEY212"/>
      <c r="AEZ212"/>
      <c r="AFA212"/>
      <c r="AFB212"/>
      <c r="AFC212"/>
      <c r="AFD212"/>
      <c r="AFE212"/>
      <c r="AFF212"/>
      <c r="AFG212"/>
      <c r="AFH212"/>
      <c r="AFI212"/>
      <c r="AFJ212"/>
      <c r="AFK212"/>
      <c r="AFL212"/>
      <c r="AFM212"/>
      <c r="AFN212"/>
      <c r="AFO212"/>
      <c r="AFP212"/>
      <c r="AFQ212"/>
      <c r="AFR212"/>
      <c r="AFS212"/>
      <c r="AFT212"/>
      <c r="AFU212"/>
      <c r="AFV212"/>
      <c r="AFW212"/>
      <c r="AFX212"/>
      <c r="AFY212"/>
      <c r="AFZ212"/>
      <c r="AGA212"/>
      <c r="AGB212"/>
      <c r="AGC212"/>
      <c r="AGD212"/>
      <c r="AGE212"/>
      <c r="AGF212"/>
      <c r="AGG212"/>
      <c r="AGH212"/>
      <c r="AGI212"/>
      <c r="AGJ212"/>
      <c r="AGK212"/>
      <c r="AGL212"/>
      <c r="AGM212"/>
      <c r="AGN212"/>
      <c r="AGO212"/>
      <c r="AGP212"/>
      <c r="AGQ212"/>
      <c r="AGR212"/>
      <c r="AGS212"/>
      <c r="AGT212"/>
      <c r="AGU212"/>
      <c r="AGV212"/>
      <c r="AGW212"/>
      <c r="AGX212"/>
      <c r="AGY212"/>
      <c r="AGZ212"/>
      <c r="AHA212"/>
      <c r="AHB212"/>
      <c r="AHC212"/>
      <c r="AHD212"/>
      <c r="AHE212"/>
      <c r="AHF212"/>
      <c r="AHG212"/>
      <c r="AHH212"/>
      <c r="AHI212"/>
      <c r="AHJ212"/>
      <c r="AHK212"/>
      <c r="AHL212"/>
      <c r="AHM212"/>
      <c r="AHN212"/>
      <c r="AHO212"/>
      <c r="AHP212"/>
      <c r="AHQ212"/>
      <c r="AHR212"/>
      <c r="AHS212"/>
      <c r="AHT212"/>
      <c r="AHU212"/>
      <c r="AHV212"/>
      <c r="AHW212"/>
      <c r="AHX212"/>
      <c r="AHY212"/>
      <c r="AHZ212"/>
      <c r="AIA212"/>
      <c r="AIB212"/>
      <c r="AIC212"/>
      <c r="AID212"/>
      <c r="AIE212"/>
      <c r="AIF212"/>
      <c r="AIG212"/>
      <c r="AIH212"/>
      <c r="AII212"/>
      <c r="AIJ212"/>
      <c r="AIK212"/>
      <c r="AIL212"/>
      <c r="AIM212"/>
      <c r="AIN212"/>
      <c r="AIO212"/>
      <c r="AIP212"/>
      <c r="AIQ212"/>
      <c r="AIR212"/>
      <c r="AIS212"/>
      <c r="AIT212"/>
      <c r="AIU212"/>
      <c r="AIV212"/>
      <c r="AIW212"/>
      <c r="AIX212"/>
      <c r="AIY212"/>
      <c r="AIZ212"/>
      <c r="AJA212"/>
      <c r="AJB212"/>
      <c r="AJC212"/>
      <c r="AJD212"/>
      <c r="AJE212"/>
      <c r="AJF212"/>
      <c r="AJG212"/>
      <c r="AJH212"/>
      <c r="AJI212"/>
      <c r="AJJ212"/>
      <c r="AJK212"/>
      <c r="AJL212"/>
      <c r="AJM212"/>
      <c r="AJN212"/>
      <c r="AJO212"/>
      <c r="AJP212"/>
      <c r="AJQ212"/>
      <c r="AJR212"/>
      <c r="AJS212"/>
      <c r="AJT212"/>
      <c r="AJU212"/>
      <c r="AJV212"/>
      <c r="AJW212"/>
      <c r="AJX212"/>
      <c r="AJY212"/>
      <c r="AJZ212"/>
      <c r="AKA212"/>
      <c r="AKB212"/>
      <c r="AKC212"/>
      <c r="AKD212"/>
      <c r="AKE212"/>
      <c r="AKF212"/>
      <c r="AKG212"/>
      <c r="AKH212"/>
      <c r="AKI212"/>
      <c r="AKJ212"/>
      <c r="AKK212"/>
      <c r="AKL212"/>
      <c r="AKM212"/>
      <c r="AKN212"/>
      <c r="AKO212"/>
      <c r="AKP212"/>
      <c r="AKQ212"/>
      <c r="AKR212"/>
      <c r="AKS212"/>
      <c r="AKT212"/>
      <c r="AKU212"/>
      <c r="AKV212"/>
      <c r="AKW212"/>
      <c r="AKX212"/>
      <c r="AKY212"/>
      <c r="AKZ212"/>
      <c r="ALA212"/>
      <c r="ALB212"/>
      <c r="ALC212"/>
      <c r="ALD212"/>
      <c r="ALE212"/>
      <c r="ALF212"/>
      <c r="ALG212"/>
      <c r="ALH212"/>
      <c r="ALI212"/>
      <c r="ALJ212"/>
      <c r="ALK212"/>
      <c r="ALL212"/>
      <c r="ALM212"/>
      <c r="ALN212"/>
      <c r="ALO212"/>
      <c r="ALP212"/>
      <c r="ALQ212"/>
    </row>
    <row r="213" spans="1:1005" s="80" customFormat="1" hidden="1" x14ac:dyDescent="0.25">
      <c r="A213" s="30" t="s">
        <v>289</v>
      </c>
      <c r="B213" s="87"/>
      <c r="C213" s="88"/>
      <c r="D213" s="101"/>
      <c r="E213" s="10" t="s">
        <v>26</v>
      </c>
      <c r="G213"/>
      <c r="H213"/>
      <c r="I213"/>
      <c r="J213" t="s">
        <v>291</v>
      </c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  <c r="QN213"/>
      <c r="QO213"/>
      <c r="QP213"/>
      <c r="QQ213"/>
      <c r="QR213"/>
      <c r="QS213"/>
      <c r="QT213"/>
      <c r="QU213"/>
      <c r="QV213"/>
      <c r="QW213"/>
      <c r="QX213"/>
      <c r="QY213"/>
      <c r="QZ213"/>
      <c r="RA213"/>
      <c r="RB213"/>
      <c r="RC213"/>
      <c r="RD213"/>
      <c r="RE213"/>
      <c r="RF213"/>
      <c r="RG213"/>
      <c r="RH213"/>
      <c r="RI213"/>
      <c r="RJ213"/>
      <c r="RK213"/>
      <c r="RL213"/>
      <c r="RM213"/>
      <c r="RN213"/>
      <c r="RO213"/>
      <c r="RP213"/>
      <c r="RQ213"/>
      <c r="RR213"/>
      <c r="RS213"/>
      <c r="RT213"/>
      <c r="RU213"/>
      <c r="RV213"/>
      <c r="RW213"/>
      <c r="RX213"/>
      <c r="RY213"/>
      <c r="RZ213"/>
      <c r="SA213"/>
      <c r="SB213"/>
      <c r="SC213"/>
      <c r="SD213"/>
      <c r="SE213"/>
      <c r="SF213"/>
      <c r="SG213"/>
      <c r="SH213"/>
      <c r="SI213"/>
      <c r="SJ213"/>
      <c r="SK213"/>
      <c r="SL213"/>
      <c r="SM213"/>
      <c r="SN213"/>
      <c r="SO213"/>
      <c r="SP213"/>
      <c r="SQ213"/>
      <c r="SR213"/>
      <c r="SS213"/>
      <c r="ST213"/>
      <c r="SU213"/>
      <c r="SV213"/>
      <c r="SW213"/>
      <c r="SX213"/>
      <c r="SY213"/>
      <c r="SZ213"/>
      <c r="TA213"/>
      <c r="TB213"/>
      <c r="TC213"/>
      <c r="TD213"/>
      <c r="TE213"/>
      <c r="TF213"/>
      <c r="TG213"/>
      <c r="TH213"/>
      <c r="TI213"/>
      <c r="TJ213"/>
      <c r="TK213"/>
      <c r="TL213"/>
      <c r="TM213"/>
      <c r="TN213"/>
      <c r="TO213"/>
      <c r="TP213"/>
      <c r="TQ213"/>
      <c r="TR213"/>
      <c r="TS213"/>
      <c r="TT213"/>
      <c r="TU213"/>
      <c r="TV213"/>
      <c r="TW213"/>
      <c r="TX213"/>
      <c r="TY213"/>
      <c r="TZ213"/>
      <c r="UA213"/>
      <c r="UB213"/>
      <c r="UC213"/>
      <c r="UD213"/>
      <c r="UE213"/>
      <c r="UF213"/>
      <c r="UG213"/>
      <c r="UH213"/>
      <c r="UI213"/>
      <c r="UJ213"/>
      <c r="UK213"/>
      <c r="UL213"/>
      <c r="UM213"/>
      <c r="UN213"/>
      <c r="UO213"/>
      <c r="UP213"/>
      <c r="UQ213"/>
      <c r="UR213"/>
      <c r="US213"/>
      <c r="UT213"/>
      <c r="UU213"/>
      <c r="UV213"/>
      <c r="UW213"/>
      <c r="UX213"/>
      <c r="UY213"/>
      <c r="UZ213"/>
      <c r="VA213"/>
      <c r="VB213"/>
      <c r="VC213"/>
      <c r="VD213"/>
      <c r="VE213"/>
      <c r="VF213"/>
      <c r="VG213"/>
      <c r="VH213"/>
      <c r="VI213"/>
      <c r="VJ213"/>
      <c r="VK213"/>
      <c r="VL213"/>
      <c r="VM213"/>
      <c r="VN213"/>
      <c r="VO213"/>
      <c r="VP213"/>
      <c r="VQ213"/>
      <c r="VR213"/>
      <c r="VS213"/>
      <c r="VT213"/>
      <c r="VU213"/>
      <c r="VV213"/>
      <c r="VW213"/>
      <c r="VX213"/>
      <c r="VY213"/>
      <c r="VZ213"/>
      <c r="WA213"/>
      <c r="WB213"/>
      <c r="WC213"/>
      <c r="WD213"/>
      <c r="WE213"/>
      <c r="WF213"/>
      <c r="WG213"/>
      <c r="WH213"/>
      <c r="WI213"/>
      <c r="WJ213"/>
      <c r="WK213"/>
      <c r="WL213"/>
      <c r="WM213"/>
      <c r="WN213"/>
      <c r="WO213"/>
      <c r="WP213"/>
      <c r="WQ213"/>
      <c r="WR213"/>
      <c r="WS213"/>
      <c r="WT213"/>
      <c r="WU213"/>
      <c r="WV213"/>
      <c r="WW213"/>
      <c r="WX213"/>
      <c r="WY213"/>
      <c r="WZ213"/>
      <c r="XA213"/>
      <c r="XB213"/>
      <c r="XC213"/>
      <c r="XD213"/>
      <c r="XE213"/>
      <c r="XF213"/>
      <c r="XG213"/>
      <c r="XH213"/>
      <c r="XI213"/>
      <c r="XJ213"/>
      <c r="XK213"/>
      <c r="XL213"/>
      <c r="XM213"/>
      <c r="XN213"/>
      <c r="XO213"/>
      <c r="XP213"/>
      <c r="XQ213"/>
      <c r="XR213"/>
      <c r="XS213"/>
      <c r="XT213"/>
      <c r="XU213"/>
      <c r="XV213"/>
      <c r="XW213"/>
      <c r="XX213"/>
      <c r="XY213"/>
      <c r="XZ213"/>
      <c r="YA213"/>
      <c r="YB213"/>
      <c r="YC213"/>
      <c r="YD213"/>
      <c r="YE213"/>
      <c r="YF213"/>
      <c r="YG213"/>
      <c r="YH213"/>
      <c r="YI213"/>
      <c r="YJ213"/>
      <c r="YK213"/>
      <c r="YL213"/>
      <c r="YM213"/>
      <c r="YN213"/>
      <c r="YO213"/>
      <c r="YP213"/>
      <c r="YQ213"/>
      <c r="YR213"/>
      <c r="YS213"/>
      <c r="YT213"/>
      <c r="YU213"/>
      <c r="YV213"/>
      <c r="YW213"/>
      <c r="YX213"/>
      <c r="YY213"/>
      <c r="YZ213"/>
      <c r="ZA213"/>
      <c r="ZB213"/>
      <c r="ZC213"/>
      <c r="ZD213"/>
      <c r="ZE213"/>
      <c r="ZF213"/>
      <c r="ZG213"/>
      <c r="ZH213"/>
      <c r="ZI213"/>
      <c r="ZJ213"/>
      <c r="ZK213"/>
      <c r="ZL213"/>
      <c r="ZM213"/>
      <c r="ZN213"/>
      <c r="ZO213"/>
      <c r="ZP213"/>
      <c r="ZQ213"/>
      <c r="ZR213"/>
      <c r="ZS213"/>
      <c r="ZT213"/>
      <c r="ZU213"/>
      <c r="ZV213"/>
      <c r="ZW213"/>
      <c r="ZX213"/>
      <c r="ZY213"/>
      <c r="ZZ213"/>
      <c r="AAA213"/>
      <c r="AAB213"/>
      <c r="AAC213"/>
      <c r="AAD213"/>
      <c r="AAE213"/>
      <c r="AAF213"/>
      <c r="AAG213"/>
      <c r="AAH213"/>
      <c r="AAI213"/>
      <c r="AAJ213"/>
      <c r="AAK213"/>
      <c r="AAL213"/>
      <c r="AAM213"/>
      <c r="AAN213"/>
      <c r="AAO213"/>
      <c r="AAP213"/>
      <c r="AAQ213"/>
      <c r="AAR213"/>
      <c r="AAS213"/>
      <c r="AAT213"/>
      <c r="AAU213"/>
      <c r="AAV213"/>
      <c r="AAW213"/>
      <c r="AAX213"/>
      <c r="AAY213"/>
      <c r="AAZ213"/>
      <c r="ABA213"/>
      <c r="ABB213"/>
      <c r="ABC213"/>
      <c r="ABD213"/>
      <c r="ABE213"/>
      <c r="ABF213"/>
      <c r="ABG213"/>
      <c r="ABH213"/>
      <c r="ABI213"/>
      <c r="ABJ213"/>
      <c r="ABK213"/>
      <c r="ABL213"/>
      <c r="ABM213"/>
      <c r="ABN213"/>
      <c r="ABO213"/>
      <c r="ABP213"/>
      <c r="ABQ213"/>
      <c r="ABR213"/>
      <c r="ABS213"/>
      <c r="ABT213"/>
      <c r="ABU213"/>
      <c r="ABV213"/>
      <c r="ABW213"/>
      <c r="ABX213"/>
      <c r="ABY213"/>
      <c r="ABZ213"/>
      <c r="ACA213"/>
      <c r="ACB213"/>
      <c r="ACC213"/>
      <c r="ACD213"/>
      <c r="ACE213"/>
      <c r="ACF213"/>
      <c r="ACG213"/>
      <c r="ACH213"/>
      <c r="ACI213"/>
      <c r="ACJ213"/>
      <c r="ACK213"/>
      <c r="ACL213"/>
      <c r="ACM213"/>
      <c r="ACN213"/>
      <c r="ACO213"/>
      <c r="ACP213"/>
      <c r="ACQ213"/>
      <c r="ACR213"/>
      <c r="ACS213"/>
      <c r="ACT213"/>
      <c r="ACU213"/>
      <c r="ACV213"/>
      <c r="ACW213"/>
      <c r="ACX213"/>
      <c r="ACY213"/>
      <c r="ACZ213"/>
      <c r="ADA213"/>
      <c r="ADB213"/>
      <c r="ADC213"/>
      <c r="ADD213"/>
      <c r="ADE213"/>
      <c r="ADF213"/>
      <c r="ADG213"/>
      <c r="ADH213"/>
      <c r="ADI213"/>
      <c r="ADJ213"/>
      <c r="ADK213"/>
      <c r="ADL213"/>
      <c r="ADM213"/>
      <c r="ADN213"/>
      <c r="ADO213"/>
      <c r="ADP213"/>
      <c r="ADQ213"/>
      <c r="ADR213"/>
      <c r="ADS213"/>
      <c r="ADT213"/>
      <c r="ADU213"/>
      <c r="ADV213"/>
      <c r="ADW213"/>
      <c r="ADX213"/>
      <c r="ADY213"/>
      <c r="ADZ213"/>
      <c r="AEA213"/>
      <c r="AEB213"/>
      <c r="AEC213"/>
      <c r="AED213"/>
      <c r="AEE213"/>
      <c r="AEF213"/>
      <c r="AEG213"/>
      <c r="AEH213"/>
      <c r="AEI213"/>
      <c r="AEJ213"/>
      <c r="AEK213"/>
      <c r="AEL213"/>
      <c r="AEM213"/>
      <c r="AEN213"/>
      <c r="AEO213"/>
      <c r="AEP213"/>
      <c r="AEQ213"/>
      <c r="AER213"/>
      <c r="AES213"/>
      <c r="AET213"/>
      <c r="AEU213"/>
      <c r="AEV213"/>
      <c r="AEW213"/>
      <c r="AEX213"/>
      <c r="AEY213"/>
      <c r="AEZ213"/>
      <c r="AFA213"/>
      <c r="AFB213"/>
      <c r="AFC213"/>
      <c r="AFD213"/>
      <c r="AFE213"/>
      <c r="AFF213"/>
      <c r="AFG213"/>
      <c r="AFH213"/>
      <c r="AFI213"/>
      <c r="AFJ213"/>
      <c r="AFK213"/>
      <c r="AFL213"/>
      <c r="AFM213"/>
      <c r="AFN213"/>
      <c r="AFO213"/>
      <c r="AFP213"/>
      <c r="AFQ213"/>
      <c r="AFR213"/>
      <c r="AFS213"/>
      <c r="AFT213"/>
      <c r="AFU213"/>
      <c r="AFV213"/>
      <c r="AFW213"/>
      <c r="AFX213"/>
      <c r="AFY213"/>
      <c r="AFZ213"/>
      <c r="AGA213"/>
      <c r="AGB213"/>
      <c r="AGC213"/>
      <c r="AGD213"/>
      <c r="AGE213"/>
      <c r="AGF213"/>
      <c r="AGG213"/>
      <c r="AGH213"/>
      <c r="AGI213"/>
      <c r="AGJ213"/>
      <c r="AGK213"/>
      <c r="AGL213"/>
      <c r="AGM213"/>
      <c r="AGN213"/>
      <c r="AGO213"/>
      <c r="AGP213"/>
      <c r="AGQ213"/>
      <c r="AGR213"/>
      <c r="AGS213"/>
      <c r="AGT213"/>
      <c r="AGU213"/>
      <c r="AGV213"/>
      <c r="AGW213"/>
      <c r="AGX213"/>
      <c r="AGY213"/>
      <c r="AGZ213"/>
      <c r="AHA213"/>
      <c r="AHB213"/>
      <c r="AHC213"/>
      <c r="AHD213"/>
      <c r="AHE213"/>
      <c r="AHF213"/>
      <c r="AHG213"/>
      <c r="AHH213"/>
      <c r="AHI213"/>
      <c r="AHJ213"/>
      <c r="AHK213"/>
      <c r="AHL213"/>
      <c r="AHM213"/>
      <c r="AHN213"/>
      <c r="AHO213"/>
      <c r="AHP213"/>
      <c r="AHQ213"/>
      <c r="AHR213"/>
      <c r="AHS213"/>
      <c r="AHT213"/>
      <c r="AHU213"/>
      <c r="AHV213"/>
      <c r="AHW213"/>
      <c r="AHX213"/>
      <c r="AHY213"/>
      <c r="AHZ213"/>
      <c r="AIA213"/>
      <c r="AIB213"/>
      <c r="AIC213"/>
      <c r="AID213"/>
      <c r="AIE213"/>
      <c r="AIF213"/>
      <c r="AIG213"/>
      <c r="AIH213"/>
      <c r="AII213"/>
      <c r="AIJ213"/>
      <c r="AIK213"/>
      <c r="AIL213"/>
      <c r="AIM213"/>
      <c r="AIN213"/>
      <c r="AIO213"/>
      <c r="AIP213"/>
      <c r="AIQ213"/>
      <c r="AIR213"/>
      <c r="AIS213"/>
      <c r="AIT213"/>
      <c r="AIU213"/>
      <c r="AIV213"/>
      <c r="AIW213"/>
      <c r="AIX213"/>
      <c r="AIY213"/>
      <c r="AIZ213"/>
      <c r="AJA213"/>
      <c r="AJB213"/>
      <c r="AJC213"/>
      <c r="AJD213"/>
      <c r="AJE213"/>
      <c r="AJF213"/>
      <c r="AJG213"/>
      <c r="AJH213"/>
      <c r="AJI213"/>
      <c r="AJJ213"/>
      <c r="AJK213"/>
      <c r="AJL213"/>
      <c r="AJM213"/>
      <c r="AJN213"/>
      <c r="AJO213"/>
      <c r="AJP213"/>
      <c r="AJQ213"/>
      <c r="AJR213"/>
      <c r="AJS213"/>
      <c r="AJT213"/>
      <c r="AJU213"/>
      <c r="AJV213"/>
      <c r="AJW213"/>
      <c r="AJX213"/>
      <c r="AJY213"/>
      <c r="AJZ213"/>
      <c r="AKA213"/>
      <c r="AKB213"/>
      <c r="AKC213"/>
      <c r="AKD213"/>
      <c r="AKE213"/>
      <c r="AKF213"/>
      <c r="AKG213"/>
      <c r="AKH213"/>
      <c r="AKI213"/>
      <c r="AKJ213"/>
      <c r="AKK213"/>
      <c r="AKL213"/>
      <c r="AKM213"/>
      <c r="AKN213"/>
      <c r="AKO213"/>
      <c r="AKP213"/>
      <c r="AKQ213"/>
      <c r="AKR213"/>
      <c r="AKS213"/>
      <c r="AKT213"/>
      <c r="AKU213"/>
      <c r="AKV213"/>
      <c r="AKW213"/>
      <c r="AKX213"/>
      <c r="AKY213"/>
      <c r="AKZ213"/>
      <c r="ALA213"/>
      <c r="ALB213"/>
      <c r="ALC213"/>
      <c r="ALD213"/>
      <c r="ALE213"/>
      <c r="ALF213"/>
      <c r="ALG213"/>
      <c r="ALH213"/>
      <c r="ALI213"/>
      <c r="ALJ213"/>
      <c r="ALK213"/>
      <c r="ALL213"/>
      <c r="ALM213"/>
      <c r="ALN213"/>
      <c r="ALO213"/>
      <c r="ALP213"/>
      <c r="ALQ213"/>
    </row>
    <row r="214" spans="1:1005" s="80" customFormat="1" ht="15.75" customHeight="1" x14ac:dyDescent="0.25">
      <c r="A214" s="30" t="s">
        <v>48</v>
      </c>
      <c r="B214" s="87"/>
      <c r="C214" s="88"/>
      <c r="D214" s="56">
        <v>46.45</v>
      </c>
      <c r="E214" s="10" t="s">
        <v>15</v>
      </c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  <c r="OF214"/>
      <c r="OG214"/>
      <c r="OH214"/>
      <c r="OI214"/>
      <c r="OJ214"/>
      <c r="OK214"/>
      <c r="OL214"/>
      <c r="OM214"/>
      <c r="ON214"/>
      <c r="OO214"/>
      <c r="OP214"/>
      <c r="OQ214"/>
      <c r="OR214"/>
      <c r="OS214"/>
      <c r="OT214"/>
      <c r="OU214"/>
      <c r="OV214"/>
      <c r="OW214"/>
      <c r="OX214"/>
      <c r="OY214"/>
      <c r="OZ214"/>
      <c r="PA214"/>
      <c r="PB214"/>
      <c r="PC214"/>
      <c r="PD214"/>
      <c r="PE214"/>
      <c r="PF214"/>
      <c r="PG214"/>
      <c r="PH214"/>
      <c r="PI214"/>
      <c r="PJ214"/>
      <c r="PK214"/>
      <c r="PL214"/>
      <c r="PM214"/>
      <c r="PN214"/>
      <c r="PO214"/>
      <c r="PP214"/>
      <c r="PQ214"/>
      <c r="PR214"/>
      <c r="PS214"/>
      <c r="PT214"/>
      <c r="PU214"/>
      <c r="PV214"/>
      <c r="PW214"/>
      <c r="PX214"/>
      <c r="PY214"/>
      <c r="PZ214"/>
      <c r="QA214"/>
      <c r="QB214"/>
      <c r="QC214"/>
      <c r="QD214"/>
      <c r="QE214"/>
      <c r="QF214"/>
      <c r="QG214"/>
      <c r="QH214"/>
      <c r="QI214"/>
      <c r="QJ214"/>
      <c r="QK214"/>
      <c r="QL214"/>
      <c r="QM214"/>
      <c r="QN214"/>
      <c r="QO214"/>
      <c r="QP214"/>
      <c r="QQ214"/>
      <c r="QR214"/>
      <c r="QS214"/>
      <c r="QT214"/>
      <c r="QU214"/>
      <c r="QV214"/>
      <c r="QW214"/>
      <c r="QX214"/>
      <c r="QY214"/>
      <c r="QZ214"/>
      <c r="RA214"/>
      <c r="RB214"/>
      <c r="RC214"/>
      <c r="RD214"/>
      <c r="RE214"/>
      <c r="RF214"/>
      <c r="RG214"/>
      <c r="RH214"/>
      <c r="RI214"/>
      <c r="RJ214"/>
      <c r="RK214"/>
      <c r="RL214"/>
      <c r="RM214"/>
      <c r="RN214"/>
      <c r="RO214"/>
      <c r="RP214"/>
      <c r="RQ214"/>
      <c r="RR214"/>
      <c r="RS214"/>
      <c r="RT214"/>
      <c r="RU214"/>
      <c r="RV214"/>
      <c r="RW214"/>
      <c r="RX214"/>
      <c r="RY214"/>
      <c r="RZ214"/>
      <c r="SA214"/>
      <c r="SB214"/>
      <c r="SC214"/>
      <c r="SD214"/>
      <c r="SE214"/>
      <c r="SF214"/>
      <c r="SG214"/>
      <c r="SH214"/>
      <c r="SI214"/>
      <c r="SJ214"/>
      <c r="SK214"/>
      <c r="SL214"/>
      <c r="SM214"/>
      <c r="SN214"/>
      <c r="SO214"/>
      <c r="SP214"/>
      <c r="SQ214"/>
      <c r="SR214"/>
      <c r="SS214"/>
      <c r="ST214"/>
      <c r="SU214"/>
      <c r="SV214"/>
      <c r="SW214"/>
      <c r="SX214"/>
      <c r="SY214"/>
      <c r="SZ214"/>
      <c r="TA214"/>
      <c r="TB214"/>
      <c r="TC214"/>
      <c r="TD214"/>
      <c r="TE214"/>
      <c r="TF214"/>
      <c r="TG214"/>
      <c r="TH214"/>
      <c r="TI214"/>
      <c r="TJ214"/>
      <c r="TK214"/>
      <c r="TL214"/>
      <c r="TM214"/>
      <c r="TN214"/>
      <c r="TO214"/>
      <c r="TP214"/>
      <c r="TQ214"/>
      <c r="TR214"/>
      <c r="TS214"/>
      <c r="TT214"/>
      <c r="TU214"/>
      <c r="TV214"/>
      <c r="TW214"/>
      <c r="TX214"/>
      <c r="TY214"/>
      <c r="TZ214"/>
      <c r="UA214"/>
      <c r="UB214"/>
      <c r="UC214"/>
      <c r="UD214"/>
      <c r="UE214"/>
      <c r="UF214"/>
      <c r="UG214"/>
      <c r="UH214"/>
      <c r="UI214"/>
      <c r="UJ214"/>
      <c r="UK214"/>
      <c r="UL214"/>
      <c r="UM214"/>
      <c r="UN214"/>
      <c r="UO214"/>
      <c r="UP214"/>
      <c r="UQ214"/>
      <c r="UR214"/>
      <c r="US214"/>
      <c r="UT214"/>
      <c r="UU214"/>
      <c r="UV214"/>
      <c r="UW214"/>
      <c r="UX214"/>
      <c r="UY214"/>
      <c r="UZ214"/>
      <c r="VA214"/>
      <c r="VB214"/>
      <c r="VC214"/>
      <c r="VD214"/>
      <c r="VE214"/>
      <c r="VF214"/>
      <c r="VG214"/>
      <c r="VH214"/>
      <c r="VI214"/>
      <c r="VJ214"/>
      <c r="VK214"/>
      <c r="VL214"/>
      <c r="VM214"/>
      <c r="VN214"/>
      <c r="VO214"/>
      <c r="VP214"/>
      <c r="VQ214"/>
      <c r="VR214"/>
      <c r="VS214"/>
      <c r="VT214"/>
      <c r="VU214"/>
      <c r="VV214"/>
      <c r="VW214"/>
      <c r="VX214"/>
      <c r="VY214"/>
      <c r="VZ214"/>
      <c r="WA214"/>
      <c r="WB214"/>
      <c r="WC214"/>
      <c r="WD214"/>
      <c r="WE214"/>
      <c r="WF214"/>
      <c r="WG214"/>
      <c r="WH214"/>
      <c r="WI214"/>
      <c r="WJ214"/>
      <c r="WK214"/>
      <c r="WL214"/>
      <c r="WM214"/>
      <c r="WN214"/>
      <c r="WO214"/>
      <c r="WP214"/>
      <c r="WQ214"/>
      <c r="WR214"/>
      <c r="WS214"/>
      <c r="WT214"/>
      <c r="WU214"/>
      <c r="WV214"/>
      <c r="WW214"/>
      <c r="WX214"/>
      <c r="WY214"/>
      <c r="WZ214"/>
      <c r="XA214"/>
      <c r="XB214"/>
      <c r="XC214"/>
      <c r="XD214"/>
      <c r="XE214"/>
      <c r="XF214"/>
      <c r="XG214"/>
      <c r="XH214"/>
      <c r="XI214"/>
      <c r="XJ214"/>
      <c r="XK214"/>
      <c r="XL214"/>
      <c r="XM214"/>
      <c r="XN214"/>
      <c r="XO214"/>
      <c r="XP214"/>
      <c r="XQ214"/>
      <c r="XR214"/>
      <c r="XS214"/>
      <c r="XT214"/>
      <c r="XU214"/>
      <c r="XV214"/>
      <c r="XW214"/>
      <c r="XX214"/>
      <c r="XY214"/>
      <c r="XZ214"/>
      <c r="YA214"/>
      <c r="YB214"/>
      <c r="YC214"/>
      <c r="YD214"/>
      <c r="YE214"/>
      <c r="YF214"/>
      <c r="YG214"/>
      <c r="YH214"/>
      <c r="YI214"/>
      <c r="YJ214"/>
      <c r="YK214"/>
      <c r="YL214"/>
      <c r="YM214"/>
      <c r="YN214"/>
      <c r="YO214"/>
      <c r="YP214"/>
      <c r="YQ214"/>
      <c r="YR214"/>
      <c r="YS214"/>
      <c r="YT214"/>
      <c r="YU214"/>
      <c r="YV214"/>
      <c r="YW214"/>
      <c r="YX214"/>
      <c r="YY214"/>
      <c r="YZ214"/>
      <c r="ZA214"/>
      <c r="ZB214"/>
      <c r="ZC214"/>
      <c r="ZD214"/>
      <c r="ZE214"/>
      <c r="ZF214"/>
      <c r="ZG214"/>
      <c r="ZH214"/>
      <c r="ZI214"/>
      <c r="ZJ214"/>
      <c r="ZK214"/>
      <c r="ZL214"/>
      <c r="ZM214"/>
      <c r="ZN214"/>
      <c r="ZO214"/>
      <c r="ZP214"/>
      <c r="ZQ214"/>
      <c r="ZR214"/>
      <c r="ZS214"/>
      <c r="ZT214"/>
      <c r="ZU214"/>
      <c r="ZV214"/>
      <c r="ZW214"/>
      <c r="ZX214"/>
      <c r="ZY214"/>
      <c r="ZZ214"/>
      <c r="AAA214"/>
      <c r="AAB214"/>
      <c r="AAC214"/>
      <c r="AAD214"/>
      <c r="AAE214"/>
      <c r="AAF214"/>
      <c r="AAG214"/>
      <c r="AAH214"/>
      <c r="AAI214"/>
      <c r="AAJ214"/>
      <c r="AAK214"/>
      <c r="AAL214"/>
      <c r="AAM214"/>
      <c r="AAN214"/>
      <c r="AAO214"/>
      <c r="AAP214"/>
      <c r="AAQ214"/>
      <c r="AAR214"/>
      <c r="AAS214"/>
      <c r="AAT214"/>
      <c r="AAU214"/>
      <c r="AAV214"/>
      <c r="AAW214"/>
      <c r="AAX214"/>
      <c r="AAY214"/>
      <c r="AAZ214"/>
      <c r="ABA214"/>
      <c r="ABB214"/>
      <c r="ABC214"/>
      <c r="ABD214"/>
      <c r="ABE214"/>
      <c r="ABF214"/>
      <c r="ABG214"/>
      <c r="ABH214"/>
      <c r="ABI214"/>
      <c r="ABJ214"/>
      <c r="ABK214"/>
      <c r="ABL214"/>
      <c r="ABM214"/>
      <c r="ABN214"/>
      <c r="ABO214"/>
      <c r="ABP214"/>
      <c r="ABQ214"/>
      <c r="ABR214"/>
      <c r="ABS214"/>
      <c r="ABT214"/>
      <c r="ABU214"/>
      <c r="ABV214"/>
      <c r="ABW214"/>
      <c r="ABX214"/>
      <c r="ABY214"/>
      <c r="ABZ214"/>
      <c r="ACA214"/>
      <c r="ACB214"/>
      <c r="ACC214"/>
      <c r="ACD214"/>
      <c r="ACE214"/>
      <c r="ACF214"/>
      <c r="ACG214"/>
      <c r="ACH214"/>
      <c r="ACI214"/>
      <c r="ACJ214"/>
      <c r="ACK214"/>
      <c r="ACL214"/>
      <c r="ACM214"/>
      <c r="ACN214"/>
      <c r="ACO214"/>
      <c r="ACP214"/>
      <c r="ACQ214"/>
      <c r="ACR214"/>
      <c r="ACS214"/>
      <c r="ACT214"/>
      <c r="ACU214"/>
      <c r="ACV214"/>
      <c r="ACW214"/>
      <c r="ACX214"/>
      <c r="ACY214"/>
      <c r="ACZ214"/>
      <c r="ADA214"/>
      <c r="ADB214"/>
      <c r="ADC214"/>
      <c r="ADD214"/>
      <c r="ADE214"/>
      <c r="ADF214"/>
      <c r="ADG214"/>
      <c r="ADH214"/>
      <c r="ADI214"/>
      <c r="ADJ214"/>
      <c r="ADK214"/>
      <c r="ADL214"/>
      <c r="ADM214"/>
      <c r="ADN214"/>
      <c r="ADO214"/>
      <c r="ADP214"/>
      <c r="ADQ214"/>
      <c r="ADR214"/>
      <c r="ADS214"/>
      <c r="ADT214"/>
      <c r="ADU214"/>
      <c r="ADV214"/>
      <c r="ADW214"/>
      <c r="ADX214"/>
      <c r="ADY214"/>
      <c r="ADZ214"/>
      <c r="AEA214"/>
      <c r="AEB214"/>
      <c r="AEC214"/>
      <c r="AED214"/>
      <c r="AEE214"/>
      <c r="AEF214"/>
      <c r="AEG214"/>
      <c r="AEH214"/>
      <c r="AEI214"/>
      <c r="AEJ214"/>
      <c r="AEK214"/>
      <c r="AEL214"/>
      <c r="AEM214"/>
      <c r="AEN214"/>
      <c r="AEO214"/>
      <c r="AEP214"/>
      <c r="AEQ214"/>
      <c r="AER214"/>
      <c r="AES214"/>
      <c r="AET214"/>
      <c r="AEU214"/>
      <c r="AEV214"/>
      <c r="AEW214"/>
      <c r="AEX214"/>
      <c r="AEY214"/>
      <c r="AEZ214"/>
      <c r="AFA214"/>
      <c r="AFB214"/>
      <c r="AFC214"/>
      <c r="AFD214"/>
      <c r="AFE214"/>
      <c r="AFF214"/>
      <c r="AFG214"/>
      <c r="AFH214"/>
      <c r="AFI214"/>
      <c r="AFJ214"/>
      <c r="AFK214"/>
      <c r="AFL214"/>
      <c r="AFM214"/>
      <c r="AFN214"/>
      <c r="AFO214"/>
      <c r="AFP214"/>
      <c r="AFQ214"/>
      <c r="AFR214"/>
      <c r="AFS214"/>
      <c r="AFT214"/>
      <c r="AFU214"/>
      <c r="AFV214"/>
      <c r="AFW214"/>
      <c r="AFX214"/>
      <c r="AFY214"/>
      <c r="AFZ214"/>
      <c r="AGA214"/>
      <c r="AGB214"/>
      <c r="AGC214"/>
      <c r="AGD214"/>
      <c r="AGE214"/>
      <c r="AGF214"/>
      <c r="AGG214"/>
      <c r="AGH214"/>
      <c r="AGI214"/>
      <c r="AGJ214"/>
      <c r="AGK214"/>
      <c r="AGL214"/>
      <c r="AGM214"/>
      <c r="AGN214"/>
      <c r="AGO214"/>
      <c r="AGP214"/>
      <c r="AGQ214"/>
      <c r="AGR214"/>
      <c r="AGS214"/>
      <c r="AGT214"/>
      <c r="AGU214"/>
      <c r="AGV214"/>
      <c r="AGW214"/>
      <c r="AGX214"/>
      <c r="AGY214"/>
      <c r="AGZ214"/>
      <c r="AHA214"/>
      <c r="AHB214"/>
      <c r="AHC214"/>
      <c r="AHD214"/>
      <c r="AHE214"/>
      <c r="AHF214"/>
      <c r="AHG214"/>
      <c r="AHH214"/>
      <c r="AHI214"/>
      <c r="AHJ214"/>
      <c r="AHK214"/>
      <c r="AHL214"/>
      <c r="AHM214"/>
      <c r="AHN214"/>
      <c r="AHO214"/>
      <c r="AHP214"/>
      <c r="AHQ214"/>
      <c r="AHR214"/>
      <c r="AHS214"/>
      <c r="AHT214"/>
      <c r="AHU214"/>
      <c r="AHV214"/>
      <c r="AHW214"/>
      <c r="AHX214"/>
      <c r="AHY214"/>
      <c r="AHZ214"/>
      <c r="AIA214"/>
      <c r="AIB214"/>
      <c r="AIC214"/>
      <c r="AID214"/>
      <c r="AIE214"/>
      <c r="AIF214"/>
      <c r="AIG214"/>
      <c r="AIH214"/>
      <c r="AII214"/>
      <c r="AIJ214"/>
      <c r="AIK214"/>
      <c r="AIL214"/>
      <c r="AIM214"/>
      <c r="AIN214"/>
      <c r="AIO214"/>
      <c r="AIP214"/>
      <c r="AIQ214"/>
      <c r="AIR214"/>
      <c r="AIS214"/>
      <c r="AIT214"/>
      <c r="AIU214"/>
      <c r="AIV214"/>
      <c r="AIW214"/>
      <c r="AIX214"/>
      <c r="AIY214"/>
      <c r="AIZ214"/>
      <c r="AJA214"/>
      <c r="AJB214"/>
      <c r="AJC214"/>
      <c r="AJD214"/>
      <c r="AJE214"/>
      <c r="AJF214"/>
      <c r="AJG214"/>
      <c r="AJH214"/>
      <c r="AJI214"/>
      <c r="AJJ214"/>
      <c r="AJK214"/>
      <c r="AJL214"/>
      <c r="AJM214"/>
      <c r="AJN214"/>
      <c r="AJO214"/>
      <c r="AJP214"/>
      <c r="AJQ214"/>
      <c r="AJR214"/>
      <c r="AJS214"/>
      <c r="AJT214"/>
      <c r="AJU214"/>
      <c r="AJV214"/>
      <c r="AJW214"/>
      <c r="AJX214"/>
      <c r="AJY214"/>
      <c r="AJZ214"/>
      <c r="AKA214"/>
      <c r="AKB214"/>
      <c r="AKC214"/>
      <c r="AKD214"/>
      <c r="AKE214"/>
      <c r="AKF214"/>
      <c r="AKG214"/>
      <c r="AKH214"/>
      <c r="AKI214"/>
      <c r="AKJ214"/>
      <c r="AKK214"/>
      <c r="AKL214"/>
      <c r="AKM214"/>
      <c r="AKN214"/>
      <c r="AKO214"/>
      <c r="AKP214"/>
      <c r="AKQ214"/>
      <c r="AKR214"/>
      <c r="AKS214"/>
      <c r="AKT214"/>
      <c r="AKU214"/>
      <c r="AKV214"/>
      <c r="AKW214"/>
      <c r="AKX214"/>
      <c r="AKY214"/>
      <c r="AKZ214"/>
      <c r="ALA214"/>
      <c r="ALB214"/>
      <c r="ALC214"/>
      <c r="ALD214"/>
      <c r="ALE214"/>
      <c r="ALF214"/>
      <c r="ALG214"/>
      <c r="ALH214"/>
      <c r="ALI214"/>
      <c r="ALJ214"/>
      <c r="ALK214"/>
      <c r="ALL214"/>
      <c r="ALM214"/>
      <c r="ALN214"/>
      <c r="ALO214"/>
      <c r="ALP214"/>
      <c r="ALQ214"/>
    </row>
    <row r="215" spans="1:1005" s="80" customFormat="1" hidden="1" x14ac:dyDescent="0.25">
      <c r="A215" s="30" t="s">
        <v>223</v>
      </c>
      <c r="B215" s="87"/>
      <c r="C215" s="88"/>
      <c r="D215" s="101"/>
      <c r="E215" s="10" t="s">
        <v>22</v>
      </c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  <c r="QC215"/>
      <c r="QD215"/>
      <c r="QE215"/>
      <c r="QF215"/>
      <c r="QG215"/>
      <c r="QH215"/>
      <c r="QI215"/>
      <c r="QJ215"/>
      <c r="QK215"/>
      <c r="QL215"/>
      <c r="QM215"/>
      <c r="QN215"/>
      <c r="QO215"/>
      <c r="QP215"/>
      <c r="QQ215"/>
      <c r="QR215"/>
      <c r="QS215"/>
      <c r="QT215"/>
      <c r="QU215"/>
      <c r="QV215"/>
      <c r="QW215"/>
      <c r="QX215"/>
      <c r="QY215"/>
      <c r="QZ215"/>
      <c r="RA215"/>
      <c r="RB215"/>
      <c r="RC215"/>
      <c r="RD215"/>
      <c r="RE215"/>
      <c r="RF215"/>
      <c r="RG215"/>
      <c r="RH215"/>
      <c r="RI215"/>
      <c r="RJ215"/>
      <c r="RK215"/>
      <c r="RL215"/>
      <c r="RM215"/>
      <c r="RN215"/>
      <c r="RO215"/>
      <c r="RP215"/>
      <c r="RQ215"/>
      <c r="RR215"/>
      <c r="RS215"/>
      <c r="RT215"/>
      <c r="RU215"/>
      <c r="RV215"/>
      <c r="RW215"/>
      <c r="RX215"/>
      <c r="RY215"/>
      <c r="RZ215"/>
      <c r="SA215"/>
      <c r="SB215"/>
      <c r="SC215"/>
      <c r="SD215"/>
      <c r="SE215"/>
      <c r="SF215"/>
      <c r="SG215"/>
      <c r="SH215"/>
      <c r="SI215"/>
      <c r="SJ215"/>
      <c r="SK215"/>
      <c r="SL215"/>
      <c r="SM215"/>
      <c r="SN215"/>
      <c r="SO215"/>
      <c r="SP215"/>
      <c r="SQ215"/>
      <c r="SR215"/>
      <c r="SS215"/>
      <c r="ST215"/>
      <c r="SU215"/>
      <c r="SV215"/>
      <c r="SW215"/>
      <c r="SX215"/>
      <c r="SY215"/>
      <c r="SZ215"/>
      <c r="TA215"/>
      <c r="TB215"/>
      <c r="TC215"/>
      <c r="TD215"/>
      <c r="TE215"/>
      <c r="TF215"/>
      <c r="TG215"/>
      <c r="TH215"/>
      <c r="TI215"/>
      <c r="TJ215"/>
      <c r="TK215"/>
      <c r="TL215"/>
      <c r="TM215"/>
      <c r="TN215"/>
      <c r="TO215"/>
      <c r="TP215"/>
      <c r="TQ215"/>
      <c r="TR215"/>
      <c r="TS215"/>
      <c r="TT215"/>
      <c r="TU215"/>
      <c r="TV215"/>
      <c r="TW215"/>
      <c r="TX215"/>
      <c r="TY215"/>
      <c r="TZ215"/>
      <c r="UA215"/>
      <c r="UB215"/>
      <c r="UC215"/>
      <c r="UD215"/>
      <c r="UE215"/>
      <c r="UF215"/>
      <c r="UG215"/>
      <c r="UH215"/>
      <c r="UI215"/>
      <c r="UJ215"/>
      <c r="UK215"/>
      <c r="UL215"/>
      <c r="UM215"/>
      <c r="UN215"/>
      <c r="UO215"/>
      <c r="UP215"/>
      <c r="UQ215"/>
      <c r="UR215"/>
      <c r="US215"/>
      <c r="UT215"/>
      <c r="UU215"/>
      <c r="UV215"/>
      <c r="UW215"/>
      <c r="UX215"/>
      <c r="UY215"/>
      <c r="UZ215"/>
      <c r="VA215"/>
      <c r="VB215"/>
      <c r="VC215"/>
      <c r="VD215"/>
      <c r="VE215"/>
      <c r="VF215"/>
      <c r="VG215"/>
      <c r="VH215"/>
      <c r="VI215"/>
      <c r="VJ215"/>
      <c r="VK215"/>
      <c r="VL215"/>
      <c r="VM215"/>
      <c r="VN215"/>
      <c r="VO215"/>
      <c r="VP215"/>
      <c r="VQ215"/>
      <c r="VR215"/>
      <c r="VS215"/>
      <c r="VT215"/>
      <c r="VU215"/>
      <c r="VV215"/>
      <c r="VW215"/>
      <c r="VX215"/>
      <c r="VY215"/>
      <c r="VZ215"/>
      <c r="WA215"/>
      <c r="WB215"/>
      <c r="WC215"/>
      <c r="WD215"/>
      <c r="WE215"/>
      <c r="WF215"/>
      <c r="WG215"/>
      <c r="WH215"/>
      <c r="WI215"/>
      <c r="WJ215"/>
      <c r="WK215"/>
      <c r="WL215"/>
      <c r="WM215"/>
      <c r="WN215"/>
      <c r="WO215"/>
      <c r="WP215"/>
      <c r="WQ215"/>
      <c r="WR215"/>
      <c r="WS215"/>
      <c r="WT215"/>
      <c r="WU215"/>
      <c r="WV215"/>
      <c r="WW215"/>
      <c r="WX215"/>
      <c r="WY215"/>
      <c r="WZ215"/>
      <c r="XA215"/>
      <c r="XB215"/>
      <c r="XC215"/>
      <c r="XD215"/>
      <c r="XE215"/>
      <c r="XF215"/>
      <c r="XG215"/>
      <c r="XH215"/>
      <c r="XI215"/>
      <c r="XJ215"/>
      <c r="XK215"/>
      <c r="XL215"/>
      <c r="XM215"/>
      <c r="XN215"/>
      <c r="XO215"/>
      <c r="XP215"/>
      <c r="XQ215"/>
      <c r="XR215"/>
      <c r="XS215"/>
      <c r="XT215"/>
      <c r="XU215"/>
      <c r="XV215"/>
      <c r="XW215"/>
      <c r="XX215"/>
      <c r="XY215"/>
      <c r="XZ215"/>
      <c r="YA215"/>
      <c r="YB215"/>
      <c r="YC215"/>
      <c r="YD215"/>
      <c r="YE215"/>
      <c r="YF215"/>
      <c r="YG215"/>
      <c r="YH215"/>
      <c r="YI215"/>
      <c r="YJ215"/>
      <c r="YK215"/>
      <c r="YL215"/>
      <c r="YM215"/>
      <c r="YN215"/>
      <c r="YO215"/>
      <c r="YP215"/>
      <c r="YQ215"/>
      <c r="YR215"/>
      <c r="YS215"/>
      <c r="YT215"/>
      <c r="YU215"/>
      <c r="YV215"/>
      <c r="YW215"/>
      <c r="YX215"/>
      <c r="YY215"/>
      <c r="YZ215"/>
      <c r="ZA215"/>
      <c r="ZB215"/>
      <c r="ZC215"/>
      <c r="ZD215"/>
      <c r="ZE215"/>
      <c r="ZF215"/>
      <c r="ZG215"/>
      <c r="ZH215"/>
      <c r="ZI215"/>
      <c r="ZJ215"/>
      <c r="ZK215"/>
      <c r="ZL215"/>
      <c r="ZM215"/>
      <c r="ZN215"/>
      <c r="ZO215"/>
      <c r="ZP215"/>
      <c r="ZQ215"/>
      <c r="ZR215"/>
      <c r="ZS215"/>
      <c r="ZT215"/>
      <c r="ZU215"/>
      <c r="ZV215"/>
      <c r="ZW215"/>
      <c r="ZX215"/>
      <c r="ZY215"/>
      <c r="ZZ215"/>
      <c r="AAA215"/>
      <c r="AAB215"/>
      <c r="AAC215"/>
      <c r="AAD215"/>
      <c r="AAE215"/>
      <c r="AAF215"/>
      <c r="AAG215"/>
      <c r="AAH215"/>
      <c r="AAI215"/>
      <c r="AAJ215"/>
      <c r="AAK215"/>
      <c r="AAL215"/>
      <c r="AAM215"/>
      <c r="AAN215"/>
      <c r="AAO215"/>
      <c r="AAP215"/>
      <c r="AAQ215"/>
      <c r="AAR215"/>
      <c r="AAS215"/>
      <c r="AAT215"/>
      <c r="AAU215"/>
      <c r="AAV215"/>
      <c r="AAW215"/>
      <c r="AAX215"/>
      <c r="AAY215"/>
      <c r="AAZ215"/>
      <c r="ABA215"/>
      <c r="ABB215"/>
      <c r="ABC215"/>
      <c r="ABD215"/>
      <c r="ABE215"/>
      <c r="ABF215"/>
      <c r="ABG215"/>
      <c r="ABH215"/>
      <c r="ABI215"/>
      <c r="ABJ215"/>
      <c r="ABK215"/>
      <c r="ABL215"/>
      <c r="ABM215"/>
      <c r="ABN215"/>
      <c r="ABO215"/>
      <c r="ABP215"/>
      <c r="ABQ215"/>
      <c r="ABR215"/>
      <c r="ABS215"/>
      <c r="ABT215"/>
      <c r="ABU215"/>
      <c r="ABV215"/>
      <c r="ABW215"/>
      <c r="ABX215"/>
      <c r="ABY215"/>
      <c r="ABZ215"/>
      <c r="ACA215"/>
      <c r="ACB215"/>
      <c r="ACC215"/>
      <c r="ACD215"/>
      <c r="ACE215"/>
      <c r="ACF215"/>
      <c r="ACG215"/>
      <c r="ACH215"/>
      <c r="ACI215"/>
      <c r="ACJ215"/>
      <c r="ACK215"/>
      <c r="ACL215"/>
      <c r="ACM215"/>
      <c r="ACN215"/>
      <c r="ACO215"/>
      <c r="ACP215"/>
      <c r="ACQ215"/>
      <c r="ACR215"/>
      <c r="ACS215"/>
      <c r="ACT215"/>
      <c r="ACU215"/>
      <c r="ACV215"/>
      <c r="ACW215"/>
      <c r="ACX215"/>
      <c r="ACY215"/>
      <c r="ACZ215"/>
      <c r="ADA215"/>
      <c r="ADB215"/>
      <c r="ADC215"/>
      <c r="ADD215"/>
      <c r="ADE215"/>
      <c r="ADF215"/>
      <c r="ADG215"/>
      <c r="ADH215"/>
      <c r="ADI215"/>
      <c r="ADJ215"/>
      <c r="ADK215"/>
      <c r="ADL215"/>
      <c r="ADM215"/>
      <c r="ADN215"/>
      <c r="ADO215"/>
      <c r="ADP215"/>
      <c r="ADQ215"/>
      <c r="ADR215"/>
      <c r="ADS215"/>
      <c r="ADT215"/>
      <c r="ADU215"/>
      <c r="ADV215"/>
      <c r="ADW215"/>
      <c r="ADX215"/>
      <c r="ADY215"/>
      <c r="ADZ215"/>
      <c r="AEA215"/>
      <c r="AEB215"/>
      <c r="AEC215"/>
      <c r="AED215"/>
      <c r="AEE215"/>
      <c r="AEF215"/>
      <c r="AEG215"/>
      <c r="AEH215"/>
      <c r="AEI215"/>
      <c r="AEJ215"/>
      <c r="AEK215"/>
      <c r="AEL215"/>
      <c r="AEM215"/>
      <c r="AEN215"/>
      <c r="AEO215"/>
      <c r="AEP215"/>
      <c r="AEQ215"/>
      <c r="AER215"/>
      <c r="AES215"/>
      <c r="AET215"/>
      <c r="AEU215"/>
      <c r="AEV215"/>
      <c r="AEW215"/>
      <c r="AEX215"/>
      <c r="AEY215"/>
      <c r="AEZ215"/>
      <c r="AFA215"/>
      <c r="AFB215"/>
      <c r="AFC215"/>
      <c r="AFD215"/>
      <c r="AFE215"/>
      <c r="AFF215"/>
      <c r="AFG215"/>
      <c r="AFH215"/>
      <c r="AFI215"/>
      <c r="AFJ215"/>
      <c r="AFK215"/>
      <c r="AFL215"/>
      <c r="AFM215"/>
      <c r="AFN215"/>
      <c r="AFO215"/>
      <c r="AFP215"/>
      <c r="AFQ215"/>
      <c r="AFR215"/>
      <c r="AFS215"/>
      <c r="AFT215"/>
      <c r="AFU215"/>
      <c r="AFV215"/>
      <c r="AFW215"/>
      <c r="AFX215"/>
      <c r="AFY215"/>
      <c r="AFZ215"/>
      <c r="AGA215"/>
      <c r="AGB215"/>
      <c r="AGC215"/>
      <c r="AGD215"/>
      <c r="AGE215"/>
      <c r="AGF215"/>
      <c r="AGG215"/>
      <c r="AGH215"/>
      <c r="AGI215"/>
      <c r="AGJ215"/>
      <c r="AGK215"/>
      <c r="AGL215"/>
      <c r="AGM215"/>
      <c r="AGN215"/>
      <c r="AGO215"/>
      <c r="AGP215"/>
      <c r="AGQ215"/>
      <c r="AGR215"/>
      <c r="AGS215"/>
      <c r="AGT215"/>
      <c r="AGU215"/>
      <c r="AGV215"/>
      <c r="AGW215"/>
      <c r="AGX215"/>
      <c r="AGY215"/>
      <c r="AGZ215"/>
      <c r="AHA215"/>
      <c r="AHB215"/>
      <c r="AHC215"/>
      <c r="AHD215"/>
      <c r="AHE215"/>
      <c r="AHF215"/>
      <c r="AHG215"/>
      <c r="AHH215"/>
      <c r="AHI215"/>
      <c r="AHJ215"/>
      <c r="AHK215"/>
      <c r="AHL215"/>
      <c r="AHM215"/>
      <c r="AHN215"/>
      <c r="AHO215"/>
      <c r="AHP215"/>
      <c r="AHQ215"/>
      <c r="AHR215"/>
      <c r="AHS215"/>
      <c r="AHT215"/>
      <c r="AHU215"/>
      <c r="AHV215"/>
      <c r="AHW215"/>
      <c r="AHX215"/>
      <c r="AHY215"/>
      <c r="AHZ215"/>
      <c r="AIA215"/>
      <c r="AIB215"/>
      <c r="AIC215"/>
      <c r="AID215"/>
      <c r="AIE215"/>
      <c r="AIF215"/>
      <c r="AIG215"/>
      <c r="AIH215"/>
      <c r="AII215"/>
      <c r="AIJ215"/>
      <c r="AIK215"/>
      <c r="AIL215"/>
      <c r="AIM215"/>
      <c r="AIN215"/>
      <c r="AIO215"/>
      <c r="AIP215"/>
      <c r="AIQ215"/>
      <c r="AIR215"/>
      <c r="AIS215"/>
      <c r="AIT215"/>
      <c r="AIU215"/>
      <c r="AIV215"/>
      <c r="AIW215"/>
      <c r="AIX215"/>
      <c r="AIY215"/>
      <c r="AIZ215"/>
      <c r="AJA215"/>
      <c r="AJB215"/>
      <c r="AJC215"/>
      <c r="AJD215"/>
      <c r="AJE215"/>
      <c r="AJF215"/>
      <c r="AJG215"/>
      <c r="AJH215"/>
      <c r="AJI215"/>
      <c r="AJJ215"/>
      <c r="AJK215"/>
      <c r="AJL215"/>
      <c r="AJM215"/>
      <c r="AJN215"/>
      <c r="AJO215"/>
      <c r="AJP215"/>
      <c r="AJQ215"/>
      <c r="AJR215"/>
      <c r="AJS215"/>
      <c r="AJT215"/>
      <c r="AJU215"/>
      <c r="AJV215"/>
      <c r="AJW215"/>
      <c r="AJX215"/>
      <c r="AJY215"/>
      <c r="AJZ215"/>
      <c r="AKA215"/>
      <c r="AKB215"/>
      <c r="AKC215"/>
      <c r="AKD215"/>
      <c r="AKE215"/>
      <c r="AKF215"/>
      <c r="AKG215"/>
      <c r="AKH215"/>
      <c r="AKI215"/>
      <c r="AKJ215"/>
      <c r="AKK215"/>
      <c r="AKL215"/>
      <c r="AKM215"/>
      <c r="AKN215"/>
      <c r="AKO215"/>
      <c r="AKP215"/>
      <c r="AKQ215"/>
      <c r="AKR215"/>
      <c r="AKS215"/>
      <c r="AKT215"/>
      <c r="AKU215"/>
      <c r="AKV215"/>
      <c r="AKW215"/>
      <c r="AKX215"/>
      <c r="AKY215"/>
      <c r="AKZ215"/>
      <c r="ALA215"/>
      <c r="ALB215"/>
      <c r="ALC215"/>
      <c r="ALD215"/>
      <c r="ALE215"/>
      <c r="ALF215"/>
      <c r="ALG215"/>
      <c r="ALH215"/>
      <c r="ALI215"/>
      <c r="ALJ215"/>
      <c r="ALK215"/>
      <c r="ALL215"/>
      <c r="ALM215"/>
      <c r="ALN215"/>
      <c r="ALO215"/>
      <c r="ALP215"/>
      <c r="ALQ215"/>
    </row>
    <row r="216" spans="1:1005" s="80" customFormat="1" ht="30" hidden="1" customHeight="1" x14ac:dyDescent="0.25">
      <c r="A216" s="31" t="s">
        <v>294</v>
      </c>
      <c r="B216" s="87"/>
      <c r="C216" s="88"/>
      <c r="D216" s="101"/>
      <c r="E216" s="10" t="s">
        <v>16</v>
      </c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  <c r="RU216"/>
      <c r="RV216"/>
      <c r="RW216"/>
      <c r="RX216"/>
      <c r="RY216"/>
      <c r="RZ216"/>
      <c r="SA216"/>
      <c r="SB216"/>
      <c r="SC216"/>
      <c r="SD216"/>
      <c r="SE216"/>
      <c r="SF216"/>
      <c r="SG216"/>
      <c r="SH216"/>
      <c r="SI216"/>
      <c r="SJ216"/>
      <c r="SK216"/>
      <c r="SL216"/>
      <c r="SM216"/>
      <c r="SN216"/>
      <c r="SO216"/>
      <c r="SP216"/>
      <c r="SQ216"/>
      <c r="SR216"/>
      <c r="SS216"/>
      <c r="ST216"/>
      <c r="SU216"/>
      <c r="SV216"/>
      <c r="SW216"/>
      <c r="SX216"/>
      <c r="SY216"/>
      <c r="SZ216"/>
      <c r="TA216"/>
      <c r="TB216"/>
      <c r="TC216"/>
      <c r="TD216"/>
      <c r="TE216"/>
      <c r="TF216"/>
      <c r="TG216"/>
      <c r="TH216"/>
      <c r="TI216"/>
      <c r="TJ216"/>
      <c r="TK216"/>
      <c r="TL216"/>
      <c r="TM216"/>
      <c r="TN216"/>
      <c r="TO216"/>
      <c r="TP216"/>
      <c r="TQ216"/>
      <c r="TR216"/>
      <c r="TS216"/>
      <c r="TT216"/>
      <c r="TU216"/>
      <c r="TV216"/>
      <c r="TW216"/>
      <c r="TX216"/>
      <c r="TY216"/>
      <c r="TZ216"/>
      <c r="UA216"/>
      <c r="UB216"/>
      <c r="UC216"/>
      <c r="UD216"/>
      <c r="UE216"/>
      <c r="UF216"/>
      <c r="UG216"/>
      <c r="UH216"/>
      <c r="UI216"/>
      <c r="UJ216"/>
      <c r="UK216"/>
      <c r="UL216"/>
      <c r="UM216"/>
      <c r="UN216"/>
      <c r="UO216"/>
      <c r="UP216"/>
      <c r="UQ216"/>
      <c r="UR216"/>
      <c r="US216"/>
      <c r="UT216"/>
      <c r="UU216"/>
      <c r="UV216"/>
      <c r="UW216"/>
      <c r="UX216"/>
      <c r="UY216"/>
      <c r="UZ216"/>
      <c r="VA216"/>
      <c r="VB216"/>
      <c r="VC216"/>
      <c r="VD216"/>
      <c r="VE216"/>
      <c r="VF216"/>
      <c r="VG216"/>
      <c r="VH216"/>
      <c r="VI216"/>
      <c r="VJ216"/>
      <c r="VK216"/>
      <c r="VL216"/>
      <c r="VM216"/>
      <c r="VN216"/>
      <c r="VO216"/>
      <c r="VP216"/>
      <c r="VQ216"/>
      <c r="VR216"/>
      <c r="VS216"/>
      <c r="VT216"/>
      <c r="VU216"/>
      <c r="VV216"/>
      <c r="VW216"/>
      <c r="VX216"/>
      <c r="VY216"/>
      <c r="VZ216"/>
      <c r="WA216"/>
      <c r="WB216"/>
      <c r="WC216"/>
      <c r="WD216"/>
      <c r="WE216"/>
      <c r="WF216"/>
      <c r="WG216"/>
      <c r="WH216"/>
      <c r="WI216"/>
      <c r="WJ216"/>
      <c r="WK216"/>
      <c r="WL216"/>
      <c r="WM216"/>
      <c r="WN216"/>
      <c r="WO216"/>
      <c r="WP216"/>
      <c r="WQ216"/>
      <c r="WR216"/>
      <c r="WS216"/>
      <c r="WT216"/>
      <c r="WU216"/>
      <c r="WV216"/>
      <c r="WW216"/>
      <c r="WX216"/>
      <c r="WY216"/>
      <c r="WZ216"/>
      <c r="XA216"/>
      <c r="XB216"/>
      <c r="XC216"/>
      <c r="XD216"/>
      <c r="XE216"/>
      <c r="XF216"/>
      <c r="XG216"/>
      <c r="XH216"/>
      <c r="XI216"/>
      <c r="XJ216"/>
      <c r="XK216"/>
      <c r="XL216"/>
      <c r="XM216"/>
      <c r="XN216"/>
      <c r="XO216"/>
      <c r="XP216"/>
      <c r="XQ216"/>
      <c r="XR216"/>
      <c r="XS216"/>
      <c r="XT216"/>
      <c r="XU216"/>
      <c r="XV216"/>
      <c r="XW216"/>
      <c r="XX216"/>
      <c r="XY216"/>
      <c r="XZ216"/>
      <c r="YA216"/>
      <c r="YB216"/>
      <c r="YC216"/>
      <c r="YD216"/>
      <c r="YE216"/>
      <c r="YF216"/>
      <c r="YG216"/>
      <c r="YH216"/>
      <c r="YI216"/>
      <c r="YJ216"/>
      <c r="YK216"/>
      <c r="YL216"/>
      <c r="YM216"/>
      <c r="YN216"/>
      <c r="YO216"/>
      <c r="YP216"/>
      <c r="YQ216"/>
      <c r="YR216"/>
      <c r="YS216"/>
      <c r="YT216"/>
      <c r="YU216"/>
      <c r="YV216"/>
      <c r="YW216"/>
      <c r="YX216"/>
      <c r="YY216"/>
      <c r="YZ216"/>
      <c r="ZA216"/>
      <c r="ZB216"/>
      <c r="ZC216"/>
      <c r="ZD216"/>
      <c r="ZE216"/>
      <c r="ZF216"/>
      <c r="ZG216"/>
      <c r="ZH216"/>
      <c r="ZI216"/>
      <c r="ZJ216"/>
      <c r="ZK216"/>
      <c r="ZL216"/>
      <c r="ZM216"/>
      <c r="ZN216"/>
      <c r="ZO216"/>
      <c r="ZP216"/>
      <c r="ZQ216"/>
      <c r="ZR216"/>
      <c r="ZS216"/>
      <c r="ZT216"/>
      <c r="ZU216"/>
      <c r="ZV216"/>
      <c r="ZW216"/>
      <c r="ZX216"/>
      <c r="ZY216"/>
      <c r="ZZ216"/>
      <c r="AAA216"/>
      <c r="AAB216"/>
      <c r="AAC216"/>
      <c r="AAD216"/>
      <c r="AAE216"/>
      <c r="AAF216"/>
      <c r="AAG216"/>
      <c r="AAH216"/>
      <c r="AAI216"/>
      <c r="AAJ216"/>
      <c r="AAK216"/>
      <c r="AAL216"/>
      <c r="AAM216"/>
      <c r="AAN216"/>
      <c r="AAO216"/>
      <c r="AAP216"/>
      <c r="AAQ216"/>
      <c r="AAR216"/>
      <c r="AAS216"/>
      <c r="AAT216"/>
      <c r="AAU216"/>
      <c r="AAV216"/>
      <c r="AAW216"/>
      <c r="AAX216"/>
      <c r="AAY216"/>
      <c r="AAZ216"/>
      <c r="ABA216"/>
      <c r="ABB216"/>
      <c r="ABC216"/>
      <c r="ABD216"/>
      <c r="ABE216"/>
      <c r="ABF216"/>
      <c r="ABG216"/>
      <c r="ABH216"/>
      <c r="ABI216"/>
      <c r="ABJ216"/>
      <c r="ABK216"/>
      <c r="ABL216"/>
      <c r="ABM216"/>
      <c r="ABN216"/>
      <c r="ABO216"/>
      <c r="ABP216"/>
      <c r="ABQ216"/>
      <c r="ABR216"/>
      <c r="ABS216"/>
      <c r="ABT216"/>
      <c r="ABU216"/>
      <c r="ABV216"/>
      <c r="ABW216"/>
      <c r="ABX216"/>
      <c r="ABY216"/>
      <c r="ABZ216"/>
      <c r="ACA216"/>
      <c r="ACB216"/>
      <c r="ACC216"/>
      <c r="ACD216"/>
      <c r="ACE216"/>
      <c r="ACF216"/>
      <c r="ACG216"/>
      <c r="ACH216"/>
      <c r="ACI216"/>
      <c r="ACJ216"/>
      <c r="ACK216"/>
      <c r="ACL216"/>
      <c r="ACM216"/>
      <c r="ACN216"/>
      <c r="ACO216"/>
      <c r="ACP216"/>
      <c r="ACQ216"/>
      <c r="ACR216"/>
      <c r="ACS216"/>
      <c r="ACT216"/>
      <c r="ACU216"/>
      <c r="ACV216"/>
      <c r="ACW216"/>
      <c r="ACX216"/>
      <c r="ACY216"/>
      <c r="ACZ216"/>
      <c r="ADA216"/>
      <c r="ADB216"/>
      <c r="ADC216"/>
      <c r="ADD216"/>
      <c r="ADE216"/>
      <c r="ADF216"/>
      <c r="ADG216"/>
      <c r="ADH216"/>
      <c r="ADI216"/>
      <c r="ADJ216"/>
      <c r="ADK216"/>
      <c r="ADL216"/>
      <c r="ADM216"/>
      <c r="ADN216"/>
      <c r="ADO216"/>
      <c r="ADP216"/>
      <c r="ADQ216"/>
      <c r="ADR216"/>
      <c r="ADS216"/>
      <c r="ADT216"/>
      <c r="ADU216"/>
      <c r="ADV216"/>
      <c r="ADW216"/>
      <c r="ADX216"/>
      <c r="ADY216"/>
      <c r="ADZ216"/>
      <c r="AEA216"/>
      <c r="AEB216"/>
      <c r="AEC216"/>
      <c r="AED216"/>
      <c r="AEE216"/>
      <c r="AEF216"/>
      <c r="AEG216"/>
      <c r="AEH216"/>
      <c r="AEI216"/>
      <c r="AEJ216"/>
      <c r="AEK216"/>
      <c r="AEL216"/>
      <c r="AEM216"/>
      <c r="AEN216"/>
      <c r="AEO216"/>
      <c r="AEP216"/>
      <c r="AEQ216"/>
      <c r="AER216"/>
      <c r="AES216"/>
      <c r="AET216"/>
      <c r="AEU216"/>
      <c r="AEV216"/>
      <c r="AEW216"/>
      <c r="AEX216"/>
      <c r="AEY216"/>
      <c r="AEZ216"/>
      <c r="AFA216"/>
      <c r="AFB216"/>
      <c r="AFC216"/>
      <c r="AFD216"/>
      <c r="AFE216"/>
      <c r="AFF216"/>
      <c r="AFG216"/>
      <c r="AFH216"/>
      <c r="AFI216"/>
      <c r="AFJ216"/>
      <c r="AFK216"/>
      <c r="AFL216"/>
      <c r="AFM216"/>
      <c r="AFN216"/>
      <c r="AFO216"/>
      <c r="AFP216"/>
      <c r="AFQ216"/>
      <c r="AFR216"/>
      <c r="AFS216"/>
      <c r="AFT216"/>
      <c r="AFU216"/>
      <c r="AFV216"/>
      <c r="AFW216"/>
      <c r="AFX216"/>
      <c r="AFY216"/>
      <c r="AFZ216"/>
      <c r="AGA216"/>
      <c r="AGB216"/>
      <c r="AGC216"/>
      <c r="AGD216"/>
      <c r="AGE216"/>
      <c r="AGF216"/>
      <c r="AGG216"/>
      <c r="AGH216"/>
      <c r="AGI216"/>
      <c r="AGJ216"/>
      <c r="AGK216"/>
      <c r="AGL216"/>
      <c r="AGM216"/>
      <c r="AGN216"/>
      <c r="AGO216"/>
      <c r="AGP216"/>
      <c r="AGQ216"/>
      <c r="AGR216"/>
      <c r="AGS216"/>
      <c r="AGT216"/>
      <c r="AGU216"/>
      <c r="AGV216"/>
      <c r="AGW216"/>
      <c r="AGX216"/>
      <c r="AGY216"/>
      <c r="AGZ216"/>
      <c r="AHA216"/>
      <c r="AHB216"/>
      <c r="AHC216"/>
      <c r="AHD216"/>
      <c r="AHE216"/>
      <c r="AHF216"/>
      <c r="AHG216"/>
      <c r="AHH216"/>
      <c r="AHI216"/>
      <c r="AHJ216"/>
      <c r="AHK216"/>
      <c r="AHL216"/>
      <c r="AHM216"/>
      <c r="AHN216"/>
      <c r="AHO216"/>
      <c r="AHP216"/>
      <c r="AHQ216"/>
      <c r="AHR216"/>
      <c r="AHS216"/>
      <c r="AHT216"/>
      <c r="AHU216"/>
      <c r="AHV216"/>
      <c r="AHW216"/>
      <c r="AHX216"/>
      <c r="AHY216"/>
      <c r="AHZ216"/>
      <c r="AIA216"/>
      <c r="AIB216"/>
      <c r="AIC216"/>
      <c r="AID216"/>
      <c r="AIE216"/>
      <c r="AIF216"/>
      <c r="AIG216"/>
      <c r="AIH216"/>
      <c r="AII216"/>
      <c r="AIJ216"/>
      <c r="AIK216"/>
      <c r="AIL216"/>
      <c r="AIM216"/>
      <c r="AIN216"/>
      <c r="AIO216"/>
      <c r="AIP216"/>
      <c r="AIQ216"/>
      <c r="AIR216"/>
      <c r="AIS216"/>
      <c r="AIT216"/>
      <c r="AIU216"/>
      <c r="AIV216"/>
      <c r="AIW216"/>
      <c r="AIX216"/>
      <c r="AIY216"/>
      <c r="AIZ216"/>
      <c r="AJA216"/>
      <c r="AJB216"/>
      <c r="AJC216"/>
      <c r="AJD216"/>
      <c r="AJE216"/>
      <c r="AJF216"/>
      <c r="AJG216"/>
      <c r="AJH216"/>
      <c r="AJI216"/>
      <c r="AJJ216"/>
      <c r="AJK216"/>
      <c r="AJL216"/>
      <c r="AJM216"/>
      <c r="AJN216"/>
      <c r="AJO216"/>
      <c r="AJP216"/>
      <c r="AJQ216"/>
      <c r="AJR216"/>
      <c r="AJS216"/>
      <c r="AJT216"/>
      <c r="AJU216"/>
      <c r="AJV216"/>
      <c r="AJW216"/>
      <c r="AJX216"/>
      <c r="AJY216"/>
      <c r="AJZ216"/>
      <c r="AKA216"/>
      <c r="AKB216"/>
      <c r="AKC216"/>
      <c r="AKD216"/>
      <c r="AKE216"/>
      <c r="AKF216"/>
      <c r="AKG216"/>
      <c r="AKH216"/>
      <c r="AKI216"/>
      <c r="AKJ216"/>
      <c r="AKK216"/>
      <c r="AKL216"/>
      <c r="AKM216"/>
      <c r="AKN216"/>
      <c r="AKO216"/>
      <c r="AKP216"/>
      <c r="AKQ216"/>
      <c r="AKR216"/>
      <c r="AKS216"/>
      <c r="AKT216"/>
      <c r="AKU216"/>
      <c r="AKV216"/>
      <c r="AKW216"/>
      <c r="AKX216"/>
      <c r="AKY216"/>
      <c r="AKZ216"/>
      <c r="ALA216"/>
      <c r="ALB216"/>
      <c r="ALC216"/>
      <c r="ALD216"/>
      <c r="ALE216"/>
      <c r="ALF216"/>
      <c r="ALG216"/>
      <c r="ALH216"/>
      <c r="ALI216"/>
      <c r="ALJ216"/>
      <c r="ALK216"/>
      <c r="ALL216"/>
      <c r="ALM216"/>
      <c r="ALN216"/>
      <c r="ALO216"/>
      <c r="ALP216"/>
      <c r="ALQ216"/>
    </row>
    <row r="217" spans="1:1005" s="80" customFormat="1" hidden="1" x14ac:dyDescent="0.25">
      <c r="A217" s="30" t="s">
        <v>274</v>
      </c>
      <c r="B217" s="87"/>
      <c r="C217" s="88"/>
      <c r="D217" s="101"/>
      <c r="E217" s="10" t="s">
        <v>68</v>
      </c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  <c r="QC217"/>
      <c r="QD217"/>
      <c r="QE217"/>
      <c r="QF217"/>
      <c r="QG217"/>
      <c r="QH217"/>
      <c r="QI217"/>
      <c r="QJ217"/>
      <c r="QK217"/>
      <c r="QL217"/>
      <c r="QM217"/>
      <c r="QN217"/>
      <c r="QO217"/>
      <c r="QP217"/>
      <c r="QQ217"/>
      <c r="QR217"/>
      <c r="QS217"/>
      <c r="QT217"/>
      <c r="QU217"/>
      <c r="QV217"/>
      <c r="QW217"/>
      <c r="QX217"/>
      <c r="QY217"/>
      <c r="QZ217"/>
      <c r="RA217"/>
      <c r="RB217"/>
      <c r="RC217"/>
      <c r="RD217"/>
      <c r="RE217"/>
      <c r="RF217"/>
      <c r="RG217"/>
      <c r="RH217"/>
      <c r="RI217"/>
      <c r="RJ217"/>
      <c r="RK217"/>
      <c r="RL217"/>
      <c r="RM217"/>
      <c r="RN217"/>
      <c r="RO217"/>
      <c r="RP217"/>
      <c r="RQ217"/>
      <c r="RR217"/>
      <c r="RS217"/>
      <c r="RT217"/>
      <c r="RU217"/>
      <c r="RV217"/>
      <c r="RW217"/>
      <c r="RX217"/>
      <c r="RY217"/>
      <c r="RZ217"/>
      <c r="SA217"/>
      <c r="SB217"/>
      <c r="SC217"/>
      <c r="SD217"/>
      <c r="SE217"/>
      <c r="SF217"/>
      <c r="SG217"/>
      <c r="SH217"/>
      <c r="SI217"/>
      <c r="SJ217"/>
      <c r="SK217"/>
      <c r="SL217"/>
      <c r="SM217"/>
      <c r="SN217"/>
      <c r="SO217"/>
      <c r="SP217"/>
      <c r="SQ217"/>
      <c r="SR217"/>
      <c r="SS217"/>
      <c r="ST217"/>
      <c r="SU217"/>
      <c r="SV217"/>
      <c r="SW217"/>
      <c r="SX217"/>
      <c r="SY217"/>
      <c r="SZ217"/>
      <c r="TA217"/>
      <c r="TB217"/>
      <c r="TC217"/>
      <c r="TD217"/>
      <c r="TE217"/>
      <c r="TF217"/>
      <c r="TG217"/>
      <c r="TH217"/>
      <c r="TI217"/>
      <c r="TJ217"/>
      <c r="TK217"/>
      <c r="TL217"/>
      <c r="TM217"/>
      <c r="TN217"/>
      <c r="TO217"/>
      <c r="TP217"/>
      <c r="TQ217"/>
      <c r="TR217"/>
      <c r="TS217"/>
      <c r="TT217"/>
      <c r="TU217"/>
      <c r="TV217"/>
      <c r="TW217"/>
      <c r="TX217"/>
      <c r="TY217"/>
      <c r="TZ217"/>
      <c r="UA217"/>
      <c r="UB217"/>
      <c r="UC217"/>
      <c r="UD217"/>
      <c r="UE217"/>
      <c r="UF217"/>
      <c r="UG217"/>
      <c r="UH217"/>
      <c r="UI217"/>
      <c r="UJ217"/>
      <c r="UK217"/>
      <c r="UL217"/>
      <c r="UM217"/>
      <c r="UN217"/>
      <c r="UO217"/>
      <c r="UP217"/>
      <c r="UQ217"/>
      <c r="UR217"/>
      <c r="US217"/>
      <c r="UT217"/>
      <c r="UU217"/>
      <c r="UV217"/>
      <c r="UW217"/>
      <c r="UX217"/>
      <c r="UY217"/>
      <c r="UZ217"/>
      <c r="VA217"/>
      <c r="VB217"/>
      <c r="VC217"/>
      <c r="VD217"/>
      <c r="VE217"/>
      <c r="VF217"/>
      <c r="VG217"/>
      <c r="VH217"/>
      <c r="VI217"/>
      <c r="VJ217"/>
      <c r="VK217"/>
      <c r="VL217"/>
      <c r="VM217"/>
      <c r="VN217"/>
      <c r="VO217"/>
      <c r="VP217"/>
      <c r="VQ217"/>
      <c r="VR217"/>
      <c r="VS217"/>
      <c r="VT217"/>
      <c r="VU217"/>
      <c r="VV217"/>
      <c r="VW217"/>
      <c r="VX217"/>
      <c r="VY217"/>
      <c r="VZ217"/>
      <c r="WA217"/>
      <c r="WB217"/>
      <c r="WC217"/>
      <c r="WD217"/>
      <c r="WE217"/>
      <c r="WF217"/>
      <c r="WG217"/>
      <c r="WH217"/>
      <c r="WI217"/>
      <c r="WJ217"/>
      <c r="WK217"/>
      <c r="WL217"/>
      <c r="WM217"/>
      <c r="WN217"/>
      <c r="WO217"/>
      <c r="WP217"/>
      <c r="WQ217"/>
      <c r="WR217"/>
      <c r="WS217"/>
      <c r="WT217"/>
      <c r="WU217"/>
      <c r="WV217"/>
      <c r="WW217"/>
      <c r="WX217"/>
      <c r="WY217"/>
      <c r="WZ217"/>
      <c r="XA217"/>
      <c r="XB217"/>
      <c r="XC217"/>
      <c r="XD217"/>
      <c r="XE217"/>
      <c r="XF217"/>
      <c r="XG217"/>
      <c r="XH217"/>
      <c r="XI217"/>
      <c r="XJ217"/>
      <c r="XK217"/>
      <c r="XL217"/>
      <c r="XM217"/>
      <c r="XN217"/>
      <c r="XO217"/>
      <c r="XP217"/>
      <c r="XQ217"/>
      <c r="XR217"/>
      <c r="XS217"/>
      <c r="XT217"/>
      <c r="XU217"/>
      <c r="XV217"/>
      <c r="XW217"/>
      <c r="XX217"/>
      <c r="XY217"/>
      <c r="XZ217"/>
      <c r="YA217"/>
      <c r="YB217"/>
      <c r="YC217"/>
      <c r="YD217"/>
      <c r="YE217"/>
      <c r="YF217"/>
      <c r="YG217"/>
      <c r="YH217"/>
      <c r="YI217"/>
      <c r="YJ217"/>
      <c r="YK217"/>
      <c r="YL217"/>
      <c r="YM217"/>
      <c r="YN217"/>
      <c r="YO217"/>
      <c r="YP217"/>
      <c r="YQ217"/>
      <c r="YR217"/>
      <c r="YS217"/>
      <c r="YT217"/>
      <c r="YU217"/>
      <c r="YV217"/>
      <c r="YW217"/>
      <c r="YX217"/>
      <c r="YY217"/>
      <c r="YZ217"/>
      <c r="ZA217"/>
      <c r="ZB217"/>
      <c r="ZC217"/>
      <c r="ZD217"/>
      <c r="ZE217"/>
      <c r="ZF217"/>
      <c r="ZG217"/>
      <c r="ZH217"/>
      <c r="ZI217"/>
      <c r="ZJ217"/>
      <c r="ZK217"/>
      <c r="ZL217"/>
      <c r="ZM217"/>
      <c r="ZN217"/>
      <c r="ZO217"/>
      <c r="ZP217"/>
      <c r="ZQ217"/>
      <c r="ZR217"/>
      <c r="ZS217"/>
      <c r="ZT217"/>
      <c r="ZU217"/>
      <c r="ZV217"/>
      <c r="ZW217"/>
      <c r="ZX217"/>
      <c r="ZY217"/>
      <c r="ZZ217"/>
      <c r="AAA217"/>
      <c r="AAB217"/>
      <c r="AAC217"/>
      <c r="AAD217"/>
      <c r="AAE217"/>
      <c r="AAF217"/>
      <c r="AAG217"/>
      <c r="AAH217"/>
      <c r="AAI217"/>
      <c r="AAJ217"/>
      <c r="AAK217"/>
      <c r="AAL217"/>
      <c r="AAM217"/>
      <c r="AAN217"/>
      <c r="AAO217"/>
      <c r="AAP217"/>
      <c r="AAQ217"/>
      <c r="AAR217"/>
      <c r="AAS217"/>
      <c r="AAT217"/>
      <c r="AAU217"/>
      <c r="AAV217"/>
      <c r="AAW217"/>
      <c r="AAX217"/>
      <c r="AAY217"/>
      <c r="AAZ217"/>
      <c r="ABA217"/>
      <c r="ABB217"/>
      <c r="ABC217"/>
      <c r="ABD217"/>
      <c r="ABE217"/>
      <c r="ABF217"/>
      <c r="ABG217"/>
      <c r="ABH217"/>
      <c r="ABI217"/>
      <c r="ABJ217"/>
      <c r="ABK217"/>
      <c r="ABL217"/>
      <c r="ABM217"/>
      <c r="ABN217"/>
      <c r="ABO217"/>
      <c r="ABP217"/>
      <c r="ABQ217"/>
      <c r="ABR217"/>
      <c r="ABS217"/>
      <c r="ABT217"/>
      <c r="ABU217"/>
      <c r="ABV217"/>
      <c r="ABW217"/>
      <c r="ABX217"/>
      <c r="ABY217"/>
      <c r="ABZ217"/>
      <c r="ACA217"/>
      <c r="ACB217"/>
      <c r="ACC217"/>
      <c r="ACD217"/>
      <c r="ACE217"/>
      <c r="ACF217"/>
      <c r="ACG217"/>
      <c r="ACH217"/>
      <c r="ACI217"/>
      <c r="ACJ217"/>
      <c r="ACK217"/>
      <c r="ACL217"/>
      <c r="ACM217"/>
      <c r="ACN217"/>
      <c r="ACO217"/>
      <c r="ACP217"/>
      <c r="ACQ217"/>
      <c r="ACR217"/>
      <c r="ACS217"/>
      <c r="ACT217"/>
      <c r="ACU217"/>
      <c r="ACV217"/>
      <c r="ACW217"/>
      <c r="ACX217"/>
      <c r="ACY217"/>
      <c r="ACZ217"/>
      <c r="ADA217"/>
      <c r="ADB217"/>
      <c r="ADC217"/>
      <c r="ADD217"/>
      <c r="ADE217"/>
      <c r="ADF217"/>
      <c r="ADG217"/>
      <c r="ADH217"/>
      <c r="ADI217"/>
      <c r="ADJ217"/>
      <c r="ADK217"/>
      <c r="ADL217"/>
      <c r="ADM217"/>
      <c r="ADN217"/>
      <c r="ADO217"/>
      <c r="ADP217"/>
      <c r="ADQ217"/>
      <c r="ADR217"/>
      <c r="ADS217"/>
      <c r="ADT217"/>
      <c r="ADU217"/>
      <c r="ADV217"/>
      <c r="ADW217"/>
      <c r="ADX217"/>
      <c r="ADY217"/>
      <c r="ADZ217"/>
      <c r="AEA217"/>
      <c r="AEB217"/>
      <c r="AEC217"/>
      <c r="AED217"/>
      <c r="AEE217"/>
      <c r="AEF217"/>
      <c r="AEG217"/>
      <c r="AEH217"/>
      <c r="AEI217"/>
      <c r="AEJ217"/>
      <c r="AEK217"/>
      <c r="AEL217"/>
      <c r="AEM217"/>
      <c r="AEN217"/>
      <c r="AEO217"/>
      <c r="AEP217"/>
      <c r="AEQ217"/>
      <c r="AER217"/>
      <c r="AES217"/>
      <c r="AET217"/>
      <c r="AEU217"/>
      <c r="AEV217"/>
      <c r="AEW217"/>
      <c r="AEX217"/>
      <c r="AEY217"/>
      <c r="AEZ217"/>
      <c r="AFA217"/>
      <c r="AFB217"/>
      <c r="AFC217"/>
      <c r="AFD217"/>
      <c r="AFE217"/>
      <c r="AFF217"/>
      <c r="AFG217"/>
      <c r="AFH217"/>
      <c r="AFI217"/>
      <c r="AFJ217"/>
      <c r="AFK217"/>
      <c r="AFL217"/>
      <c r="AFM217"/>
      <c r="AFN217"/>
      <c r="AFO217"/>
      <c r="AFP217"/>
      <c r="AFQ217"/>
      <c r="AFR217"/>
      <c r="AFS217"/>
      <c r="AFT217"/>
      <c r="AFU217"/>
      <c r="AFV217"/>
      <c r="AFW217"/>
      <c r="AFX217"/>
      <c r="AFY217"/>
      <c r="AFZ217"/>
      <c r="AGA217"/>
      <c r="AGB217"/>
      <c r="AGC217"/>
      <c r="AGD217"/>
      <c r="AGE217"/>
      <c r="AGF217"/>
      <c r="AGG217"/>
      <c r="AGH217"/>
      <c r="AGI217"/>
      <c r="AGJ217"/>
      <c r="AGK217"/>
      <c r="AGL217"/>
      <c r="AGM217"/>
      <c r="AGN217"/>
      <c r="AGO217"/>
      <c r="AGP217"/>
      <c r="AGQ217"/>
      <c r="AGR217"/>
      <c r="AGS217"/>
      <c r="AGT217"/>
      <c r="AGU217"/>
      <c r="AGV217"/>
      <c r="AGW217"/>
      <c r="AGX217"/>
      <c r="AGY217"/>
      <c r="AGZ217"/>
      <c r="AHA217"/>
      <c r="AHB217"/>
      <c r="AHC217"/>
      <c r="AHD217"/>
      <c r="AHE217"/>
      <c r="AHF217"/>
      <c r="AHG217"/>
      <c r="AHH217"/>
      <c r="AHI217"/>
      <c r="AHJ217"/>
      <c r="AHK217"/>
      <c r="AHL217"/>
      <c r="AHM217"/>
      <c r="AHN217"/>
      <c r="AHO217"/>
      <c r="AHP217"/>
      <c r="AHQ217"/>
      <c r="AHR217"/>
      <c r="AHS217"/>
      <c r="AHT217"/>
      <c r="AHU217"/>
      <c r="AHV217"/>
      <c r="AHW217"/>
      <c r="AHX217"/>
      <c r="AHY217"/>
      <c r="AHZ217"/>
      <c r="AIA217"/>
      <c r="AIB217"/>
      <c r="AIC217"/>
      <c r="AID217"/>
      <c r="AIE217"/>
      <c r="AIF217"/>
      <c r="AIG217"/>
      <c r="AIH217"/>
      <c r="AII217"/>
      <c r="AIJ217"/>
      <c r="AIK217"/>
      <c r="AIL217"/>
      <c r="AIM217"/>
      <c r="AIN217"/>
      <c r="AIO217"/>
      <c r="AIP217"/>
      <c r="AIQ217"/>
      <c r="AIR217"/>
      <c r="AIS217"/>
      <c r="AIT217"/>
      <c r="AIU217"/>
      <c r="AIV217"/>
      <c r="AIW217"/>
      <c r="AIX217"/>
      <c r="AIY217"/>
      <c r="AIZ217"/>
      <c r="AJA217"/>
      <c r="AJB217"/>
      <c r="AJC217"/>
      <c r="AJD217"/>
      <c r="AJE217"/>
      <c r="AJF217"/>
      <c r="AJG217"/>
      <c r="AJH217"/>
      <c r="AJI217"/>
      <c r="AJJ217"/>
      <c r="AJK217"/>
      <c r="AJL217"/>
      <c r="AJM217"/>
      <c r="AJN217"/>
      <c r="AJO217"/>
      <c r="AJP217"/>
      <c r="AJQ217"/>
      <c r="AJR217"/>
      <c r="AJS217"/>
      <c r="AJT217"/>
      <c r="AJU217"/>
      <c r="AJV217"/>
      <c r="AJW217"/>
      <c r="AJX217"/>
      <c r="AJY217"/>
      <c r="AJZ217"/>
      <c r="AKA217"/>
      <c r="AKB217"/>
      <c r="AKC217"/>
      <c r="AKD217"/>
      <c r="AKE217"/>
      <c r="AKF217"/>
      <c r="AKG217"/>
      <c r="AKH217"/>
      <c r="AKI217"/>
      <c r="AKJ217"/>
      <c r="AKK217"/>
      <c r="AKL217"/>
      <c r="AKM217"/>
      <c r="AKN217"/>
      <c r="AKO217"/>
      <c r="AKP217"/>
      <c r="AKQ217"/>
      <c r="AKR217"/>
      <c r="AKS217"/>
      <c r="AKT217"/>
      <c r="AKU217"/>
      <c r="AKV217"/>
      <c r="AKW217"/>
      <c r="AKX217"/>
      <c r="AKY217"/>
      <c r="AKZ217"/>
      <c r="ALA217"/>
      <c r="ALB217"/>
      <c r="ALC217"/>
      <c r="ALD217"/>
      <c r="ALE217"/>
      <c r="ALF217"/>
      <c r="ALG217"/>
      <c r="ALH217"/>
      <c r="ALI217"/>
      <c r="ALJ217"/>
      <c r="ALK217"/>
      <c r="ALL217"/>
      <c r="ALM217"/>
      <c r="ALN217"/>
      <c r="ALO217"/>
      <c r="ALP217"/>
      <c r="ALQ217"/>
    </row>
    <row r="218" spans="1:1005" s="80" customFormat="1" ht="30" x14ac:dyDescent="0.25">
      <c r="A218" s="83" t="s">
        <v>296</v>
      </c>
      <c r="B218" s="87"/>
      <c r="C218" s="88"/>
      <c r="D218" s="56">
        <v>90</v>
      </c>
      <c r="E218" s="96" t="s">
        <v>68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  <c r="QN218"/>
      <c r="QO218"/>
      <c r="QP218"/>
      <c r="QQ218"/>
      <c r="QR218"/>
      <c r="QS218"/>
      <c r="QT218"/>
      <c r="QU218"/>
      <c r="QV218"/>
      <c r="QW218"/>
      <c r="QX218"/>
      <c r="QY218"/>
      <c r="QZ218"/>
      <c r="RA218"/>
      <c r="RB218"/>
      <c r="RC218"/>
      <c r="RD218"/>
      <c r="RE218"/>
      <c r="RF218"/>
      <c r="RG218"/>
      <c r="RH218"/>
      <c r="RI218"/>
      <c r="RJ218"/>
      <c r="RK218"/>
      <c r="RL218"/>
      <c r="RM218"/>
      <c r="RN218"/>
      <c r="RO218"/>
      <c r="RP218"/>
      <c r="RQ218"/>
      <c r="RR218"/>
      <c r="RS218"/>
      <c r="RT218"/>
      <c r="RU218"/>
      <c r="RV218"/>
      <c r="RW218"/>
      <c r="RX218"/>
      <c r="RY218"/>
      <c r="RZ218"/>
      <c r="SA218"/>
      <c r="SB218"/>
      <c r="SC218"/>
      <c r="SD218"/>
      <c r="SE218"/>
      <c r="SF218"/>
      <c r="SG218"/>
      <c r="SH218"/>
      <c r="SI218"/>
      <c r="SJ218"/>
      <c r="SK218"/>
      <c r="SL218"/>
      <c r="SM218"/>
      <c r="SN218"/>
      <c r="SO218"/>
      <c r="SP218"/>
      <c r="SQ218"/>
      <c r="SR218"/>
      <c r="SS218"/>
      <c r="ST218"/>
      <c r="SU218"/>
      <c r="SV218"/>
      <c r="SW218"/>
      <c r="SX218"/>
      <c r="SY218"/>
      <c r="SZ218"/>
      <c r="TA218"/>
      <c r="TB218"/>
      <c r="TC218"/>
      <c r="TD218"/>
      <c r="TE218"/>
      <c r="TF218"/>
      <c r="TG218"/>
      <c r="TH218"/>
      <c r="TI218"/>
      <c r="TJ218"/>
      <c r="TK218"/>
      <c r="TL218"/>
      <c r="TM218"/>
      <c r="TN218"/>
      <c r="TO218"/>
      <c r="TP218"/>
      <c r="TQ218"/>
      <c r="TR218"/>
      <c r="TS218"/>
      <c r="TT218"/>
      <c r="TU218"/>
      <c r="TV218"/>
      <c r="TW218"/>
      <c r="TX218"/>
      <c r="TY218"/>
      <c r="TZ218"/>
      <c r="UA218"/>
      <c r="UB218"/>
      <c r="UC218"/>
      <c r="UD218"/>
      <c r="UE218"/>
      <c r="UF218"/>
      <c r="UG218"/>
      <c r="UH218"/>
      <c r="UI218"/>
      <c r="UJ218"/>
      <c r="UK218"/>
      <c r="UL218"/>
      <c r="UM218"/>
      <c r="UN218"/>
      <c r="UO218"/>
      <c r="UP218"/>
      <c r="UQ218"/>
      <c r="UR218"/>
      <c r="US218"/>
      <c r="UT218"/>
      <c r="UU218"/>
      <c r="UV218"/>
      <c r="UW218"/>
      <c r="UX218"/>
      <c r="UY218"/>
      <c r="UZ218"/>
      <c r="VA218"/>
      <c r="VB218"/>
      <c r="VC218"/>
      <c r="VD218"/>
      <c r="VE218"/>
      <c r="VF218"/>
      <c r="VG218"/>
      <c r="VH218"/>
      <c r="VI218"/>
      <c r="VJ218"/>
      <c r="VK218"/>
      <c r="VL218"/>
      <c r="VM218"/>
      <c r="VN218"/>
      <c r="VO218"/>
      <c r="VP218"/>
      <c r="VQ218"/>
      <c r="VR218"/>
      <c r="VS218"/>
      <c r="VT218"/>
      <c r="VU218"/>
      <c r="VV218"/>
      <c r="VW218"/>
      <c r="VX218"/>
      <c r="VY218"/>
      <c r="VZ218"/>
      <c r="WA218"/>
      <c r="WB218"/>
      <c r="WC218"/>
      <c r="WD218"/>
      <c r="WE218"/>
      <c r="WF218"/>
      <c r="WG218"/>
      <c r="WH218"/>
      <c r="WI218"/>
      <c r="WJ218"/>
      <c r="WK218"/>
      <c r="WL218"/>
      <c r="WM218"/>
      <c r="WN218"/>
      <c r="WO218"/>
      <c r="WP218"/>
      <c r="WQ218"/>
      <c r="WR218"/>
      <c r="WS218"/>
      <c r="WT218"/>
      <c r="WU218"/>
      <c r="WV218"/>
      <c r="WW218"/>
      <c r="WX218"/>
      <c r="WY218"/>
      <c r="WZ218"/>
      <c r="XA218"/>
      <c r="XB218"/>
      <c r="XC218"/>
      <c r="XD218"/>
      <c r="XE218"/>
      <c r="XF218"/>
      <c r="XG218"/>
      <c r="XH218"/>
      <c r="XI218"/>
      <c r="XJ218"/>
      <c r="XK218"/>
      <c r="XL218"/>
      <c r="XM218"/>
      <c r="XN218"/>
      <c r="XO218"/>
      <c r="XP218"/>
      <c r="XQ218"/>
      <c r="XR218"/>
      <c r="XS218"/>
      <c r="XT218"/>
      <c r="XU218"/>
      <c r="XV218"/>
      <c r="XW218"/>
      <c r="XX218"/>
      <c r="XY218"/>
      <c r="XZ218"/>
      <c r="YA218"/>
      <c r="YB218"/>
      <c r="YC218"/>
      <c r="YD218"/>
      <c r="YE218"/>
      <c r="YF218"/>
      <c r="YG218"/>
      <c r="YH218"/>
      <c r="YI218"/>
      <c r="YJ218"/>
      <c r="YK218"/>
      <c r="YL218"/>
      <c r="YM218"/>
      <c r="YN218"/>
      <c r="YO218"/>
      <c r="YP218"/>
      <c r="YQ218"/>
      <c r="YR218"/>
      <c r="YS218"/>
      <c r="YT218"/>
      <c r="YU218"/>
      <c r="YV218"/>
      <c r="YW218"/>
      <c r="YX218"/>
      <c r="YY218"/>
      <c r="YZ218"/>
      <c r="ZA218"/>
      <c r="ZB218"/>
      <c r="ZC218"/>
      <c r="ZD218"/>
      <c r="ZE218"/>
      <c r="ZF218"/>
      <c r="ZG218"/>
      <c r="ZH218"/>
      <c r="ZI218"/>
      <c r="ZJ218"/>
      <c r="ZK218"/>
      <c r="ZL218"/>
      <c r="ZM218"/>
      <c r="ZN218"/>
      <c r="ZO218"/>
      <c r="ZP218"/>
      <c r="ZQ218"/>
      <c r="ZR218"/>
      <c r="ZS218"/>
      <c r="ZT218"/>
      <c r="ZU218"/>
      <c r="ZV218"/>
      <c r="ZW218"/>
      <c r="ZX218"/>
      <c r="ZY218"/>
      <c r="ZZ218"/>
      <c r="AAA218"/>
      <c r="AAB218"/>
      <c r="AAC218"/>
      <c r="AAD218"/>
      <c r="AAE218"/>
      <c r="AAF218"/>
      <c r="AAG218"/>
      <c r="AAH218"/>
      <c r="AAI218"/>
      <c r="AAJ218"/>
      <c r="AAK218"/>
      <c r="AAL218"/>
      <c r="AAM218"/>
      <c r="AAN218"/>
      <c r="AAO218"/>
      <c r="AAP218"/>
      <c r="AAQ218"/>
      <c r="AAR218"/>
      <c r="AAS218"/>
      <c r="AAT218"/>
      <c r="AAU218"/>
      <c r="AAV218"/>
      <c r="AAW218"/>
      <c r="AAX218"/>
      <c r="AAY218"/>
      <c r="AAZ218"/>
      <c r="ABA218"/>
      <c r="ABB218"/>
      <c r="ABC218"/>
      <c r="ABD218"/>
      <c r="ABE218"/>
      <c r="ABF218"/>
      <c r="ABG218"/>
      <c r="ABH218"/>
      <c r="ABI218"/>
      <c r="ABJ218"/>
      <c r="ABK218"/>
      <c r="ABL218"/>
      <c r="ABM218"/>
      <c r="ABN218"/>
      <c r="ABO218"/>
      <c r="ABP218"/>
      <c r="ABQ218"/>
      <c r="ABR218"/>
      <c r="ABS218"/>
      <c r="ABT218"/>
      <c r="ABU218"/>
      <c r="ABV218"/>
      <c r="ABW218"/>
      <c r="ABX218"/>
      <c r="ABY218"/>
      <c r="ABZ218"/>
      <c r="ACA218"/>
      <c r="ACB218"/>
      <c r="ACC218"/>
      <c r="ACD218"/>
      <c r="ACE218"/>
      <c r="ACF218"/>
      <c r="ACG218"/>
      <c r="ACH218"/>
      <c r="ACI218"/>
      <c r="ACJ218"/>
      <c r="ACK218"/>
      <c r="ACL218"/>
      <c r="ACM218"/>
      <c r="ACN218"/>
      <c r="ACO218"/>
      <c r="ACP218"/>
      <c r="ACQ218"/>
      <c r="ACR218"/>
      <c r="ACS218"/>
      <c r="ACT218"/>
      <c r="ACU218"/>
      <c r="ACV218"/>
      <c r="ACW218"/>
      <c r="ACX218"/>
      <c r="ACY218"/>
      <c r="ACZ218"/>
      <c r="ADA218"/>
      <c r="ADB218"/>
      <c r="ADC218"/>
      <c r="ADD218"/>
      <c r="ADE218"/>
      <c r="ADF218"/>
      <c r="ADG218"/>
      <c r="ADH218"/>
      <c r="ADI218"/>
      <c r="ADJ218"/>
      <c r="ADK218"/>
      <c r="ADL218"/>
      <c r="ADM218"/>
      <c r="ADN218"/>
      <c r="ADO218"/>
      <c r="ADP218"/>
      <c r="ADQ218"/>
      <c r="ADR218"/>
      <c r="ADS218"/>
      <c r="ADT218"/>
      <c r="ADU218"/>
      <c r="ADV218"/>
      <c r="ADW218"/>
      <c r="ADX218"/>
      <c r="ADY218"/>
      <c r="ADZ218"/>
      <c r="AEA218"/>
      <c r="AEB218"/>
      <c r="AEC218"/>
      <c r="AED218"/>
      <c r="AEE218"/>
      <c r="AEF218"/>
      <c r="AEG218"/>
      <c r="AEH218"/>
      <c r="AEI218"/>
      <c r="AEJ218"/>
      <c r="AEK218"/>
      <c r="AEL218"/>
      <c r="AEM218"/>
      <c r="AEN218"/>
      <c r="AEO218"/>
      <c r="AEP218"/>
      <c r="AEQ218"/>
      <c r="AER218"/>
      <c r="AES218"/>
      <c r="AET218"/>
      <c r="AEU218"/>
      <c r="AEV218"/>
      <c r="AEW218"/>
      <c r="AEX218"/>
      <c r="AEY218"/>
      <c r="AEZ218"/>
      <c r="AFA218"/>
      <c r="AFB218"/>
      <c r="AFC218"/>
      <c r="AFD218"/>
      <c r="AFE218"/>
      <c r="AFF218"/>
      <c r="AFG218"/>
      <c r="AFH218"/>
      <c r="AFI218"/>
      <c r="AFJ218"/>
      <c r="AFK218"/>
      <c r="AFL218"/>
      <c r="AFM218"/>
      <c r="AFN218"/>
      <c r="AFO218"/>
      <c r="AFP218"/>
      <c r="AFQ218"/>
      <c r="AFR218"/>
      <c r="AFS218"/>
      <c r="AFT218"/>
      <c r="AFU218"/>
      <c r="AFV218"/>
      <c r="AFW218"/>
      <c r="AFX218"/>
      <c r="AFY218"/>
      <c r="AFZ218"/>
      <c r="AGA218"/>
      <c r="AGB218"/>
      <c r="AGC218"/>
      <c r="AGD218"/>
      <c r="AGE218"/>
      <c r="AGF218"/>
      <c r="AGG218"/>
      <c r="AGH218"/>
      <c r="AGI218"/>
      <c r="AGJ218"/>
      <c r="AGK218"/>
      <c r="AGL218"/>
      <c r="AGM218"/>
      <c r="AGN218"/>
      <c r="AGO218"/>
      <c r="AGP218"/>
      <c r="AGQ218"/>
      <c r="AGR218"/>
      <c r="AGS218"/>
      <c r="AGT218"/>
      <c r="AGU218"/>
      <c r="AGV218"/>
      <c r="AGW218"/>
      <c r="AGX218"/>
      <c r="AGY218"/>
      <c r="AGZ218"/>
      <c r="AHA218"/>
      <c r="AHB218"/>
      <c r="AHC218"/>
      <c r="AHD218"/>
      <c r="AHE218"/>
      <c r="AHF218"/>
      <c r="AHG218"/>
      <c r="AHH218"/>
      <c r="AHI218"/>
      <c r="AHJ218"/>
      <c r="AHK218"/>
      <c r="AHL218"/>
      <c r="AHM218"/>
      <c r="AHN218"/>
      <c r="AHO218"/>
      <c r="AHP218"/>
      <c r="AHQ218"/>
      <c r="AHR218"/>
      <c r="AHS218"/>
      <c r="AHT218"/>
      <c r="AHU218"/>
      <c r="AHV218"/>
      <c r="AHW218"/>
      <c r="AHX218"/>
      <c r="AHY218"/>
      <c r="AHZ218"/>
      <c r="AIA218"/>
      <c r="AIB218"/>
      <c r="AIC218"/>
      <c r="AID218"/>
      <c r="AIE218"/>
      <c r="AIF218"/>
      <c r="AIG218"/>
      <c r="AIH218"/>
      <c r="AII218"/>
      <c r="AIJ218"/>
      <c r="AIK218"/>
      <c r="AIL218"/>
      <c r="AIM218"/>
      <c r="AIN218"/>
      <c r="AIO218"/>
      <c r="AIP218"/>
      <c r="AIQ218"/>
      <c r="AIR218"/>
      <c r="AIS218"/>
      <c r="AIT218"/>
      <c r="AIU218"/>
      <c r="AIV218"/>
      <c r="AIW218"/>
      <c r="AIX218"/>
      <c r="AIY218"/>
      <c r="AIZ218"/>
      <c r="AJA218"/>
      <c r="AJB218"/>
      <c r="AJC218"/>
      <c r="AJD218"/>
      <c r="AJE218"/>
      <c r="AJF218"/>
      <c r="AJG218"/>
      <c r="AJH218"/>
      <c r="AJI218"/>
      <c r="AJJ218"/>
      <c r="AJK218"/>
      <c r="AJL218"/>
      <c r="AJM218"/>
      <c r="AJN218"/>
      <c r="AJO218"/>
      <c r="AJP218"/>
      <c r="AJQ218"/>
      <c r="AJR218"/>
      <c r="AJS218"/>
      <c r="AJT218"/>
      <c r="AJU218"/>
      <c r="AJV218"/>
      <c r="AJW218"/>
      <c r="AJX218"/>
      <c r="AJY218"/>
      <c r="AJZ218"/>
      <c r="AKA218"/>
      <c r="AKB218"/>
      <c r="AKC218"/>
      <c r="AKD218"/>
      <c r="AKE218"/>
      <c r="AKF218"/>
      <c r="AKG218"/>
      <c r="AKH218"/>
      <c r="AKI218"/>
      <c r="AKJ218"/>
      <c r="AKK218"/>
      <c r="AKL218"/>
      <c r="AKM218"/>
      <c r="AKN218"/>
      <c r="AKO218"/>
      <c r="AKP218"/>
      <c r="AKQ218"/>
      <c r="AKR218"/>
      <c r="AKS218"/>
      <c r="AKT218"/>
      <c r="AKU218"/>
      <c r="AKV218"/>
      <c r="AKW218"/>
      <c r="AKX218"/>
      <c r="AKY218"/>
      <c r="AKZ218"/>
      <c r="ALA218"/>
      <c r="ALB218"/>
      <c r="ALC218"/>
      <c r="ALD218"/>
      <c r="ALE218"/>
      <c r="ALF218"/>
      <c r="ALG218"/>
      <c r="ALH218"/>
      <c r="ALI218"/>
      <c r="ALJ218"/>
      <c r="ALK218"/>
      <c r="ALL218"/>
      <c r="ALM218"/>
      <c r="ALN218"/>
      <c r="ALO218"/>
      <c r="ALP218"/>
      <c r="ALQ218"/>
    </row>
    <row r="219" spans="1:1005" s="80" customFormat="1" x14ac:dyDescent="0.25">
      <c r="A219" s="83" t="s">
        <v>297</v>
      </c>
      <c r="B219" s="87"/>
      <c r="C219" s="88"/>
      <c r="D219" s="56">
        <v>1500</v>
      </c>
      <c r="E219" s="10" t="s">
        <v>68</v>
      </c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  <c r="OF219"/>
      <c r="OG219"/>
      <c r="OH219"/>
      <c r="OI219"/>
      <c r="OJ219"/>
      <c r="OK219"/>
      <c r="OL219"/>
      <c r="OM219"/>
      <c r="ON219"/>
      <c r="OO219"/>
      <c r="OP219"/>
      <c r="OQ219"/>
      <c r="OR219"/>
      <c r="OS219"/>
      <c r="OT219"/>
      <c r="OU219"/>
      <c r="OV219"/>
      <c r="OW219"/>
      <c r="OX219"/>
      <c r="OY219"/>
      <c r="OZ219"/>
      <c r="PA219"/>
      <c r="PB219"/>
      <c r="PC219"/>
      <c r="PD219"/>
      <c r="PE219"/>
      <c r="PF219"/>
      <c r="PG219"/>
      <c r="PH219"/>
      <c r="PI219"/>
      <c r="PJ219"/>
      <c r="PK219"/>
      <c r="PL219"/>
      <c r="PM219"/>
      <c r="PN219"/>
      <c r="PO219"/>
      <c r="PP219"/>
      <c r="PQ219"/>
      <c r="PR219"/>
      <c r="PS219"/>
      <c r="PT219"/>
      <c r="PU219"/>
      <c r="PV219"/>
      <c r="PW219"/>
      <c r="PX219"/>
      <c r="PY219"/>
      <c r="PZ219"/>
      <c r="QA219"/>
      <c r="QB219"/>
      <c r="QC219"/>
      <c r="QD219"/>
      <c r="QE219"/>
      <c r="QF219"/>
      <c r="QG219"/>
      <c r="QH219"/>
      <c r="QI219"/>
      <c r="QJ219"/>
      <c r="QK219"/>
      <c r="QL219"/>
      <c r="QM219"/>
      <c r="QN219"/>
      <c r="QO219"/>
      <c r="QP219"/>
      <c r="QQ219"/>
      <c r="QR219"/>
      <c r="QS219"/>
      <c r="QT219"/>
      <c r="QU219"/>
      <c r="QV219"/>
      <c r="QW219"/>
      <c r="QX219"/>
      <c r="QY219"/>
      <c r="QZ219"/>
      <c r="RA219"/>
      <c r="RB219"/>
      <c r="RC219"/>
      <c r="RD219"/>
      <c r="RE219"/>
      <c r="RF219"/>
      <c r="RG219"/>
      <c r="RH219"/>
      <c r="RI219"/>
      <c r="RJ219"/>
      <c r="RK219"/>
      <c r="RL219"/>
      <c r="RM219"/>
      <c r="RN219"/>
      <c r="RO219"/>
      <c r="RP219"/>
      <c r="RQ219"/>
      <c r="RR219"/>
      <c r="RS219"/>
      <c r="RT219"/>
      <c r="RU219"/>
      <c r="RV219"/>
      <c r="RW219"/>
      <c r="RX219"/>
      <c r="RY219"/>
      <c r="RZ219"/>
      <c r="SA219"/>
      <c r="SB219"/>
      <c r="SC219"/>
      <c r="SD219"/>
      <c r="SE219"/>
      <c r="SF219"/>
      <c r="SG219"/>
      <c r="SH219"/>
      <c r="SI219"/>
      <c r="SJ219"/>
      <c r="SK219"/>
      <c r="SL219"/>
      <c r="SM219"/>
      <c r="SN219"/>
      <c r="SO219"/>
      <c r="SP219"/>
      <c r="SQ219"/>
      <c r="SR219"/>
      <c r="SS219"/>
      <c r="ST219"/>
      <c r="SU219"/>
      <c r="SV219"/>
      <c r="SW219"/>
      <c r="SX219"/>
      <c r="SY219"/>
      <c r="SZ219"/>
      <c r="TA219"/>
      <c r="TB219"/>
      <c r="TC219"/>
      <c r="TD219"/>
      <c r="TE219"/>
      <c r="TF219"/>
      <c r="TG219"/>
      <c r="TH219"/>
      <c r="TI219"/>
      <c r="TJ219"/>
      <c r="TK219"/>
      <c r="TL219"/>
      <c r="TM219"/>
      <c r="TN219"/>
      <c r="TO219"/>
      <c r="TP219"/>
      <c r="TQ219"/>
      <c r="TR219"/>
      <c r="TS219"/>
      <c r="TT219"/>
      <c r="TU219"/>
      <c r="TV219"/>
      <c r="TW219"/>
      <c r="TX219"/>
      <c r="TY219"/>
      <c r="TZ219"/>
      <c r="UA219"/>
      <c r="UB219"/>
      <c r="UC219"/>
      <c r="UD219"/>
      <c r="UE219"/>
      <c r="UF219"/>
      <c r="UG219"/>
      <c r="UH219"/>
      <c r="UI219"/>
      <c r="UJ219"/>
      <c r="UK219"/>
      <c r="UL219"/>
      <c r="UM219"/>
      <c r="UN219"/>
      <c r="UO219"/>
      <c r="UP219"/>
      <c r="UQ219"/>
      <c r="UR219"/>
      <c r="US219"/>
      <c r="UT219"/>
      <c r="UU219"/>
      <c r="UV219"/>
      <c r="UW219"/>
      <c r="UX219"/>
      <c r="UY219"/>
      <c r="UZ219"/>
      <c r="VA219"/>
      <c r="VB219"/>
      <c r="VC219"/>
      <c r="VD219"/>
      <c r="VE219"/>
      <c r="VF219"/>
      <c r="VG219"/>
      <c r="VH219"/>
      <c r="VI219"/>
      <c r="VJ219"/>
      <c r="VK219"/>
      <c r="VL219"/>
      <c r="VM219"/>
      <c r="VN219"/>
      <c r="VO219"/>
      <c r="VP219"/>
      <c r="VQ219"/>
      <c r="VR219"/>
      <c r="VS219"/>
      <c r="VT219"/>
      <c r="VU219"/>
      <c r="VV219"/>
      <c r="VW219"/>
      <c r="VX219"/>
      <c r="VY219"/>
      <c r="VZ219"/>
      <c r="WA219"/>
      <c r="WB219"/>
      <c r="WC219"/>
      <c r="WD219"/>
      <c r="WE219"/>
      <c r="WF219"/>
      <c r="WG219"/>
      <c r="WH219"/>
      <c r="WI219"/>
      <c r="WJ219"/>
      <c r="WK219"/>
      <c r="WL219"/>
      <c r="WM219"/>
      <c r="WN219"/>
      <c r="WO219"/>
      <c r="WP219"/>
      <c r="WQ219"/>
      <c r="WR219"/>
      <c r="WS219"/>
      <c r="WT219"/>
      <c r="WU219"/>
      <c r="WV219"/>
      <c r="WW219"/>
      <c r="WX219"/>
      <c r="WY219"/>
      <c r="WZ219"/>
      <c r="XA219"/>
      <c r="XB219"/>
      <c r="XC219"/>
      <c r="XD219"/>
      <c r="XE219"/>
      <c r="XF219"/>
      <c r="XG219"/>
      <c r="XH219"/>
      <c r="XI219"/>
      <c r="XJ219"/>
      <c r="XK219"/>
      <c r="XL219"/>
      <c r="XM219"/>
      <c r="XN219"/>
      <c r="XO219"/>
      <c r="XP219"/>
      <c r="XQ219"/>
      <c r="XR219"/>
      <c r="XS219"/>
      <c r="XT219"/>
      <c r="XU219"/>
      <c r="XV219"/>
      <c r="XW219"/>
      <c r="XX219"/>
      <c r="XY219"/>
      <c r="XZ219"/>
      <c r="YA219"/>
      <c r="YB219"/>
      <c r="YC219"/>
      <c r="YD219"/>
      <c r="YE219"/>
      <c r="YF219"/>
      <c r="YG219"/>
      <c r="YH219"/>
      <c r="YI219"/>
      <c r="YJ219"/>
      <c r="YK219"/>
      <c r="YL219"/>
      <c r="YM219"/>
      <c r="YN219"/>
      <c r="YO219"/>
      <c r="YP219"/>
      <c r="YQ219"/>
      <c r="YR219"/>
      <c r="YS219"/>
      <c r="YT219"/>
      <c r="YU219"/>
      <c r="YV219"/>
      <c r="YW219"/>
      <c r="YX219"/>
      <c r="YY219"/>
      <c r="YZ219"/>
      <c r="ZA219"/>
      <c r="ZB219"/>
      <c r="ZC219"/>
      <c r="ZD219"/>
      <c r="ZE219"/>
      <c r="ZF219"/>
      <c r="ZG219"/>
      <c r="ZH219"/>
      <c r="ZI219"/>
      <c r="ZJ219"/>
      <c r="ZK219"/>
      <c r="ZL219"/>
      <c r="ZM219"/>
      <c r="ZN219"/>
      <c r="ZO219"/>
      <c r="ZP219"/>
      <c r="ZQ219"/>
      <c r="ZR219"/>
      <c r="ZS219"/>
      <c r="ZT219"/>
      <c r="ZU219"/>
      <c r="ZV219"/>
      <c r="ZW219"/>
      <c r="ZX219"/>
      <c r="ZY219"/>
      <c r="ZZ219"/>
      <c r="AAA219"/>
      <c r="AAB219"/>
      <c r="AAC219"/>
      <c r="AAD219"/>
      <c r="AAE219"/>
      <c r="AAF219"/>
      <c r="AAG219"/>
      <c r="AAH219"/>
      <c r="AAI219"/>
      <c r="AAJ219"/>
      <c r="AAK219"/>
      <c r="AAL219"/>
      <c r="AAM219"/>
      <c r="AAN219"/>
      <c r="AAO219"/>
      <c r="AAP219"/>
      <c r="AAQ219"/>
      <c r="AAR219"/>
      <c r="AAS219"/>
      <c r="AAT219"/>
      <c r="AAU219"/>
      <c r="AAV219"/>
      <c r="AAW219"/>
      <c r="AAX219"/>
      <c r="AAY219"/>
      <c r="AAZ219"/>
      <c r="ABA219"/>
      <c r="ABB219"/>
      <c r="ABC219"/>
      <c r="ABD219"/>
      <c r="ABE219"/>
      <c r="ABF219"/>
      <c r="ABG219"/>
      <c r="ABH219"/>
      <c r="ABI219"/>
      <c r="ABJ219"/>
      <c r="ABK219"/>
      <c r="ABL219"/>
      <c r="ABM219"/>
      <c r="ABN219"/>
      <c r="ABO219"/>
      <c r="ABP219"/>
      <c r="ABQ219"/>
      <c r="ABR219"/>
      <c r="ABS219"/>
      <c r="ABT219"/>
      <c r="ABU219"/>
      <c r="ABV219"/>
      <c r="ABW219"/>
      <c r="ABX219"/>
      <c r="ABY219"/>
      <c r="ABZ219"/>
      <c r="ACA219"/>
      <c r="ACB219"/>
      <c r="ACC219"/>
      <c r="ACD219"/>
      <c r="ACE219"/>
      <c r="ACF219"/>
      <c r="ACG219"/>
      <c r="ACH219"/>
      <c r="ACI219"/>
      <c r="ACJ219"/>
      <c r="ACK219"/>
      <c r="ACL219"/>
      <c r="ACM219"/>
      <c r="ACN219"/>
      <c r="ACO219"/>
      <c r="ACP219"/>
      <c r="ACQ219"/>
      <c r="ACR219"/>
      <c r="ACS219"/>
      <c r="ACT219"/>
      <c r="ACU219"/>
      <c r="ACV219"/>
      <c r="ACW219"/>
      <c r="ACX219"/>
      <c r="ACY219"/>
      <c r="ACZ219"/>
      <c r="ADA219"/>
      <c r="ADB219"/>
      <c r="ADC219"/>
      <c r="ADD219"/>
      <c r="ADE219"/>
      <c r="ADF219"/>
      <c r="ADG219"/>
      <c r="ADH219"/>
      <c r="ADI219"/>
      <c r="ADJ219"/>
      <c r="ADK219"/>
      <c r="ADL219"/>
      <c r="ADM219"/>
      <c r="ADN219"/>
      <c r="ADO219"/>
      <c r="ADP219"/>
      <c r="ADQ219"/>
      <c r="ADR219"/>
      <c r="ADS219"/>
      <c r="ADT219"/>
      <c r="ADU219"/>
      <c r="ADV219"/>
      <c r="ADW219"/>
      <c r="ADX219"/>
      <c r="ADY219"/>
      <c r="ADZ219"/>
      <c r="AEA219"/>
      <c r="AEB219"/>
      <c r="AEC219"/>
      <c r="AED219"/>
      <c r="AEE219"/>
      <c r="AEF219"/>
      <c r="AEG219"/>
      <c r="AEH219"/>
      <c r="AEI219"/>
      <c r="AEJ219"/>
      <c r="AEK219"/>
      <c r="AEL219"/>
      <c r="AEM219"/>
      <c r="AEN219"/>
      <c r="AEO219"/>
      <c r="AEP219"/>
      <c r="AEQ219"/>
      <c r="AER219"/>
      <c r="AES219"/>
      <c r="AET219"/>
      <c r="AEU219"/>
      <c r="AEV219"/>
      <c r="AEW219"/>
      <c r="AEX219"/>
      <c r="AEY219"/>
      <c r="AEZ219"/>
      <c r="AFA219"/>
      <c r="AFB219"/>
      <c r="AFC219"/>
      <c r="AFD219"/>
      <c r="AFE219"/>
      <c r="AFF219"/>
      <c r="AFG219"/>
      <c r="AFH219"/>
      <c r="AFI219"/>
      <c r="AFJ219"/>
      <c r="AFK219"/>
      <c r="AFL219"/>
      <c r="AFM219"/>
      <c r="AFN219"/>
      <c r="AFO219"/>
      <c r="AFP219"/>
      <c r="AFQ219"/>
      <c r="AFR219"/>
      <c r="AFS219"/>
      <c r="AFT219"/>
      <c r="AFU219"/>
      <c r="AFV219"/>
      <c r="AFW219"/>
      <c r="AFX219"/>
      <c r="AFY219"/>
      <c r="AFZ219"/>
      <c r="AGA219"/>
      <c r="AGB219"/>
      <c r="AGC219"/>
      <c r="AGD219"/>
      <c r="AGE219"/>
      <c r="AGF219"/>
      <c r="AGG219"/>
      <c r="AGH219"/>
      <c r="AGI219"/>
      <c r="AGJ219"/>
      <c r="AGK219"/>
      <c r="AGL219"/>
      <c r="AGM219"/>
      <c r="AGN219"/>
      <c r="AGO219"/>
      <c r="AGP219"/>
      <c r="AGQ219"/>
      <c r="AGR219"/>
      <c r="AGS219"/>
      <c r="AGT219"/>
      <c r="AGU219"/>
      <c r="AGV219"/>
      <c r="AGW219"/>
      <c r="AGX219"/>
      <c r="AGY219"/>
      <c r="AGZ219"/>
      <c r="AHA219"/>
      <c r="AHB219"/>
      <c r="AHC219"/>
      <c r="AHD219"/>
      <c r="AHE219"/>
      <c r="AHF219"/>
      <c r="AHG219"/>
      <c r="AHH219"/>
      <c r="AHI219"/>
      <c r="AHJ219"/>
      <c r="AHK219"/>
      <c r="AHL219"/>
      <c r="AHM219"/>
      <c r="AHN219"/>
      <c r="AHO219"/>
      <c r="AHP219"/>
      <c r="AHQ219"/>
      <c r="AHR219"/>
      <c r="AHS219"/>
      <c r="AHT219"/>
      <c r="AHU219"/>
      <c r="AHV219"/>
      <c r="AHW219"/>
      <c r="AHX219"/>
      <c r="AHY219"/>
      <c r="AHZ219"/>
      <c r="AIA219"/>
      <c r="AIB219"/>
      <c r="AIC219"/>
      <c r="AID219"/>
      <c r="AIE219"/>
      <c r="AIF219"/>
      <c r="AIG219"/>
      <c r="AIH219"/>
      <c r="AII219"/>
      <c r="AIJ219"/>
      <c r="AIK219"/>
      <c r="AIL219"/>
      <c r="AIM219"/>
      <c r="AIN219"/>
      <c r="AIO219"/>
      <c r="AIP219"/>
      <c r="AIQ219"/>
      <c r="AIR219"/>
      <c r="AIS219"/>
      <c r="AIT219"/>
      <c r="AIU219"/>
      <c r="AIV219"/>
      <c r="AIW219"/>
      <c r="AIX219"/>
      <c r="AIY219"/>
      <c r="AIZ219"/>
      <c r="AJA219"/>
      <c r="AJB219"/>
      <c r="AJC219"/>
      <c r="AJD219"/>
      <c r="AJE219"/>
      <c r="AJF219"/>
      <c r="AJG219"/>
      <c r="AJH219"/>
      <c r="AJI219"/>
      <c r="AJJ219"/>
      <c r="AJK219"/>
      <c r="AJL219"/>
      <c r="AJM219"/>
      <c r="AJN219"/>
      <c r="AJO219"/>
      <c r="AJP219"/>
      <c r="AJQ219"/>
      <c r="AJR219"/>
      <c r="AJS219"/>
      <c r="AJT219"/>
      <c r="AJU219"/>
      <c r="AJV219"/>
      <c r="AJW219"/>
      <c r="AJX219"/>
      <c r="AJY219"/>
      <c r="AJZ219"/>
      <c r="AKA219"/>
      <c r="AKB219"/>
      <c r="AKC219"/>
      <c r="AKD219"/>
      <c r="AKE219"/>
      <c r="AKF219"/>
      <c r="AKG219"/>
      <c r="AKH219"/>
      <c r="AKI219"/>
      <c r="AKJ219"/>
      <c r="AKK219"/>
      <c r="AKL219"/>
      <c r="AKM219"/>
      <c r="AKN219"/>
      <c r="AKO219"/>
      <c r="AKP219"/>
      <c r="AKQ219"/>
      <c r="AKR219"/>
      <c r="AKS219"/>
      <c r="AKT219"/>
      <c r="AKU219"/>
      <c r="AKV219"/>
      <c r="AKW219"/>
      <c r="AKX219"/>
      <c r="AKY219"/>
      <c r="AKZ219"/>
      <c r="ALA219"/>
      <c r="ALB219"/>
      <c r="ALC219"/>
      <c r="ALD219"/>
      <c r="ALE219"/>
      <c r="ALF219"/>
      <c r="ALG219"/>
      <c r="ALH219"/>
      <c r="ALI219"/>
      <c r="ALJ219"/>
      <c r="ALK219"/>
      <c r="ALL219"/>
      <c r="ALM219"/>
      <c r="ALN219"/>
      <c r="ALO219"/>
      <c r="ALP219"/>
      <c r="ALQ219"/>
    </row>
    <row r="220" spans="1:1005" s="80" customFormat="1" ht="30" x14ac:dyDescent="0.25">
      <c r="A220" s="30" t="s">
        <v>135</v>
      </c>
      <c r="B220" s="87"/>
      <c r="C220" s="88"/>
      <c r="D220" s="56">
        <v>4963.93</v>
      </c>
      <c r="E220" s="21" t="s">
        <v>50</v>
      </c>
      <c r="F220" s="84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  <c r="OF220"/>
      <c r="OG220"/>
      <c r="OH220"/>
      <c r="OI220"/>
      <c r="OJ220"/>
      <c r="OK220"/>
      <c r="OL220"/>
      <c r="OM220"/>
      <c r="ON220"/>
      <c r="OO220"/>
      <c r="OP220"/>
      <c r="OQ220"/>
      <c r="OR220"/>
      <c r="OS220"/>
      <c r="OT220"/>
      <c r="OU220"/>
      <c r="OV220"/>
      <c r="OW220"/>
      <c r="OX220"/>
      <c r="OY220"/>
      <c r="OZ220"/>
      <c r="PA220"/>
      <c r="PB220"/>
      <c r="PC220"/>
      <c r="PD220"/>
      <c r="PE220"/>
      <c r="PF220"/>
      <c r="PG220"/>
      <c r="PH220"/>
      <c r="PI220"/>
      <c r="PJ220"/>
      <c r="PK220"/>
      <c r="PL220"/>
      <c r="PM220"/>
      <c r="PN220"/>
      <c r="PO220"/>
      <c r="PP220"/>
      <c r="PQ220"/>
      <c r="PR220"/>
      <c r="PS220"/>
      <c r="PT220"/>
      <c r="PU220"/>
      <c r="PV220"/>
      <c r="PW220"/>
      <c r="PX220"/>
      <c r="PY220"/>
      <c r="PZ220"/>
      <c r="QA220"/>
      <c r="QB220"/>
      <c r="QC220"/>
      <c r="QD220"/>
      <c r="QE220"/>
      <c r="QF220"/>
      <c r="QG220"/>
      <c r="QH220"/>
      <c r="QI220"/>
      <c r="QJ220"/>
      <c r="QK220"/>
      <c r="QL220"/>
      <c r="QM220"/>
      <c r="QN220"/>
      <c r="QO220"/>
      <c r="QP220"/>
      <c r="QQ220"/>
      <c r="QR220"/>
      <c r="QS220"/>
      <c r="QT220"/>
      <c r="QU220"/>
      <c r="QV220"/>
      <c r="QW220"/>
      <c r="QX220"/>
      <c r="QY220"/>
      <c r="QZ220"/>
      <c r="RA220"/>
      <c r="RB220"/>
      <c r="RC220"/>
      <c r="RD220"/>
      <c r="RE220"/>
      <c r="RF220"/>
      <c r="RG220"/>
      <c r="RH220"/>
      <c r="RI220"/>
      <c r="RJ220"/>
      <c r="RK220"/>
      <c r="RL220"/>
      <c r="RM220"/>
      <c r="RN220"/>
      <c r="RO220"/>
      <c r="RP220"/>
      <c r="RQ220"/>
      <c r="RR220"/>
      <c r="RS220"/>
      <c r="RT220"/>
      <c r="RU220"/>
      <c r="RV220"/>
      <c r="RW220"/>
      <c r="RX220"/>
      <c r="RY220"/>
      <c r="RZ220"/>
      <c r="SA220"/>
      <c r="SB220"/>
      <c r="SC220"/>
      <c r="SD220"/>
      <c r="SE220"/>
      <c r="SF220"/>
      <c r="SG220"/>
      <c r="SH220"/>
      <c r="SI220"/>
      <c r="SJ220"/>
      <c r="SK220"/>
      <c r="SL220"/>
      <c r="SM220"/>
      <c r="SN220"/>
      <c r="SO220"/>
      <c r="SP220"/>
      <c r="SQ220"/>
      <c r="SR220"/>
      <c r="SS220"/>
      <c r="ST220"/>
      <c r="SU220"/>
      <c r="SV220"/>
      <c r="SW220"/>
      <c r="SX220"/>
      <c r="SY220"/>
      <c r="SZ220"/>
      <c r="TA220"/>
      <c r="TB220"/>
      <c r="TC220"/>
      <c r="TD220"/>
      <c r="TE220"/>
      <c r="TF220"/>
      <c r="TG220"/>
      <c r="TH220"/>
      <c r="TI220"/>
      <c r="TJ220"/>
      <c r="TK220"/>
      <c r="TL220"/>
      <c r="TM220"/>
      <c r="TN220"/>
      <c r="TO220"/>
      <c r="TP220"/>
      <c r="TQ220"/>
      <c r="TR220"/>
      <c r="TS220"/>
      <c r="TT220"/>
      <c r="TU220"/>
      <c r="TV220"/>
      <c r="TW220"/>
      <c r="TX220"/>
      <c r="TY220"/>
      <c r="TZ220"/>
      <c r="UA220"/>
      <c r="UB220"/>
      <c r="UC220"/>
      <c r="UD220"/>
      <c r="UE220"/>
      <c r="UF220"/>
      <c r="UG220"/>
      <c r="UH220"/>
      <c r="UI220"/>
      <c r="UJ220"/>
      <c r="UK220"/>
      <c r="UL220"/>
      <c r="UM220"/>
      <c r="UN220"/>
      <c r="UO220"/>
      <c r="UP220"/>
      <c r="UQ220"/>
      <c r="UR220"/>
      <c r="US220"/>
      <c r="UT220"/>
      <c r="UU220"/>
      <c r="UV220"/>
      <c r="UW220"/>
      <c r="UX220"/>
      <c r="UY220"/>
      <c r="UZ220"/>
      <c r="VA220"/>
      <c r="VB220"/>
      <c r="VC220"/>
      <c r="VD220"/>
      <c r="VE220"/>
      <c r="VF220"/>
      <c r="VG220"/>
      <c r="VH220"/>
      <c r="VI220"/>
      <c r="VJ220"/>
      <c r="VK220"/>
      <c r="VL220"/>
      <c r="VM220"/>
      <c r="VN220"/>
      <c r="VO220"/>
      <c r="VP220"/>
      <c r="VQ220"/>
      <c r="VR220"/>
      <c r="VS220"/>
      <c r="VT220"/>
      <c r="VU220"/>
      <c r="VV220"/>
      <c r="VW220"/>
      <c r="VX220"/>
      <c r="VY220"/>
      <c r="VZ220"/>
      <c r="WA220"/>
      <c r="WB220"/>
      <c r="WC220"/>
      <c r="WD220"/>
      <c r="WE220"/>
      <c r="WF220"/>
      <c r="WG220"/>
      <c r="WH220"/>
      <c r="WI220"/>
      <c r="WJ220"/>
      <c r="WK220"/>
      <c r="WL220"/>
      <c r="WM220"/>
      <c r="WN220"/>
      <c r="WO220"/>
      <c r="WP220"/>
      <c r="WQ220"/>
      <c r="WR220"/>
      <c r="WS220"/>
      <c r="WT220"/>
      <c r="WU220"/>
      <c r="WV220"/>
      <c r="WW220"/>
      <c r="WX220"/>
      <c r="WY220"/>
      <c r="WZ220"/>
      <c r="XA220"/>
      <c r="XB220"/>
      <c r="XC220"/>
      <c r="XD220"/>
      <c r="XE220"/>
      <c r="XF220"/>
      <c r="XG220"/>
      <c r="XH220"/>
      <c r="XI220"/>
      <c r="XJ220"/>
      <c r="XK220"/>
      <c r="XL220"/>
      <c r="XM220"/>
      <c r="XN220"/>
      <c r="XO220"/>
      <c r="XP220"/>
      <c r="XQ220"/>
      <c r="XR220"/>
      <c r="XS220"/>
      <c r="XT220"/>
      <c r="XU220"/>
      <c r="XV220"/>
      <c r="XW220"/>
      <c r="XX220"/>
      <c r="XY220"/>
      <c r="XZ220"/>
      <c r="YA220"/>
      <c r="YB220"/>
      <c r="YC220"/>
      <c r="YD220"/>
      <c r="YE220"/>
      <c r="YF220"/>
      <c r="YG220"/>
      <c r="YH220"/>
      <c r="YI220"/>
      <c r="YJ220"/>
      <c r="YK220"/>
      <c r="YL220"/>
      <c r="YM220"/>
      <c r="YN220"/>
      <c r="YO220"/>
      <c r="YP220"/>
      <c r="YQ220"/>
      <c r="YR220"/>
      <c r="YS220"/>
      <c r="YT220"/>
      <c r="YU220"/>
      <c r="YV220"/>
      <c r="YW220"/>
      <c r="YX220"/>
      <c r="YY220"/>
      <c r="YZ220"/>
      <c r="ZA220"/>
      <c r="ZB220"/>
      <c r="ZC220"/>
      <c r="ZD220"/>
      <c r="ZE220"/>
      <c r="ZF220"/>
      <c r="ZG220"/>
      <c r="ZH220"/>
      <c r="ZI220"/>
      <c r="ZJ220"/>
      <c r="ZK220"/>
      <c r="ZL220"/>
      <c r="ZM220"/>
      <c r="ZN220"/>
      <c r="ZO220"/>
      <c r="ZP220"/>
      <c r="ZQ220"/>
      <c r="ZR220"/>
      <c r="ZS220"/>
      <c r="ZT220"/>
      <c r="ZU220"/>
      <c r="ZV220"/>
      <c r="ZW220"/>
      <c r="ZX220"/>
      <c r="ZY220"/>
      <c r="ZZ220"/>
      <c r="AAA220"/>
      <c r="AAB220"/>
      <c r="AAC220"/>
      <c r="AAD220"/>
      <c r="AAE220"/>
      <c r="AAF220"/>
      <c r="AAG220"/>
      <c r="AAH220"/>
      <c r="AAI220"/>
      <c r="AAJ220"/>
      <c r="AAK220"/>
      <c r="AAL220"/>
      <c r="AAM220"/>
      <c r="AAN220"/>
      <c r="AAO220"/>
      <c r="AAP220"/>
      <c r="AAQ220"/>
      <c r="AAR220"/>
      <c r="AAS220"/>
      <c r="AAT220"/>
      <c r="AAU220"/>
      <c r="AAV220"/>
      <c r="AAW220"/>
      <c r="AAX220"/>
      <c r="AAY220"/>
      <c r="AAZ220"/>
      <c r="ABA220"/>
      <c r="ABB220"/>
      <c r="ABC220"/>
      <c r="ABD220"/>
      <c r="ABE220"/>
      <c r="ABF220"/>
      <c r="ABG220"/>
      <c r="ABH220"/>
      <c r="ABI220"/>
      <c r="ABJ220"/>
      <c r="ABK220"/>
      <c r="ABL220"/>
      <c r="ABM220"/>
      <c r="ABN220"/>
      <c r="ABO220"/>
      <c r="ABP220"/>
      <c r="ABQ220"/>
      <c r="ABR220"/>
      <c r="ABS220"/>
      <c r="ABT220"/>
      <c r="ABU220"/>
      <c r="ABV220"/>
      <c r="ABW220"/>
      <c r="ABX220"/>
      <c r="ABY220"/>
      <c r="ABZ220"/>
      <c r="ACA220"/>
      <c r="ACB220"/>
      <c r="ACC220"/>
      <c r="ACD220"/>
      <c r="ACE220"/>
      <c r="ACF220"/>
      <c r="ACG220"/>
      <c r="ACH220"/>
      <c r="ACI220"/>
      <c r="ACJ220"/>
      <c r="ACK220"/>
      <c r="ACL220"/>
      <c r="ACM220"/>
      <c r="ACN220"/>
      <c r="ACO220"/>
      <c r="ACP220"/>
      <c r="ACQ220"/>
      <c r="ACR220"/>
      <c r="ACS220"/>
      <c r="ACT220"/>
      <c r="ACU220"/>
      <c r="ACV220"/>
      <c r="ACW220"/>
      <c r="ACX220"/>
      <c r="ACY220"/>
      <c r="ACZ220"/>
      <c r="ADA220"/>
      <c r="ADB220"/>
      <c r="ADC220"/>
      <c r="ADD220"/>
      <c r="ADE220"/>
      <c r="ADF220"/>
      <c r="ADG220"/>
      <c r="ADH220"/>
      <c r="ADI220"/>
      <c r="ADJ220"/>
      <c r="ADK220"/>
      <c r="ADL220"/>
      <c r="ADM220"/>
      <c r="ADN220"/>
      <c r="ADO220"/>
      <c r="ADP220"/>
      <c r="ADQ220"/>
      <c r="ADR220"/>
      <c r="ADS220"/>
      <c r="ADT220"/>
      <c r="ADU220"/>
      <c r="ADV220"/>
      <c r="ADW220"/>
      <c r="ADX220"/>
      <c r="ADY220"/>
      <c r="ADZ220"/>
      <c r="AEA220"/>
      <c r="AEB220"/>
      <c r="AEC220"/>
      <c r="AED220"/>
      <c r="AEE220"/>
      <c r="AEF220"/>
      <c r="AEG220"/>
      <c r="AEH220"/>
      <c r="AEI220"/>
      <c r="AEJ220"/>
      <c r="AEK220"/>
      <c r="AEL220"/>
      <c r="AEM220"/>
      <c r="AEN220"/>
      <c r="AEO220"/>
      <c r="AEP220"/>
      <c r="AEQ220"/>
      <c r="AER220"/>
      <c r="AES220"/>
      <c r="AET220"/>
      <c r="AEU220"/>
      <c r="AEV220"/>
      <c r="AEW220"/>
      <c r="AEX220"/>
      <c r="AEY220"/>
      <c r="AEZ220"/>
      <c r="AFA220"/>
      <c r="AFB220"/>
      <c r="AFC220"/>
      <c r="AFD220"/>
      <c r="AFE220"/>
      <c r="AFF220"/>
      <c r="AFG220"/>
      <c r="AFH220"/>
      <c r="AFI220"/>
      <c r="AFJ220"/>
      <c r="AFK220"/>
      <c r="AFL220"/>
      <c r="AFM220"/>
      <c r="AFN220"/>
      <c r="AFO220"/>
      <c r="AFP220"/>
      <c r="AFQ220"/>
      <c r="AFR220"/>
      <c r="AFS220"/>
      <c r="AFT220"/>
      <c r="AFU220"/>
      <c r="AFV220"/>
      <c r="AFW220"/>
      <c r="AFX220"/>
      <c r="AFY220"/>
      <c r="AFZ220"/>
      <c r="AGA220"/>
      <c r="AGB220"/>
      <c r="AGC220"/>
      <c r="AGD220"/>
      <c r="AGE220"/>
      <c r="AGF220"/>
      <c r="AGG220"/>
      <c r="AGH220"/>
      <c r="AGI220"/>
      <c r="AGJ220"/>
      <c r="AGK220"/>
      <c r="AGL220"/>
      <c r="AGM220"/>
      <c r="AGN220"/>
      <c r="AGO220"/>
      <c r="AGP220"/>
      <c r="AGQ220"/>
      <c r="AGR220"/>
      <c r="AGS220"/>
      <c r="AGT220"/>
      <c r="AGU220"/>
      <c r="AGV220"/>
      <c r="AGW220"/>
      <c r="AGX220"/>
      <c r="AGY220"/>
      <c r="AGZ220"/>
      <c r="AHA220"/>
      <c r="AHB220"/>
      <c r="AHC220"/>
      <c r="AHD220"/>
      <c r="AHE220"/>
      <c r="AHF220"/>
      <c r="AHG220"/>
      <c r="AHH220"/>
      <c r="AHI220"/>
      <c r="AHJ220"/>
      <c r="AHK220"/>
      <c r="AHL220"/>
      <c r="AHM220"/>
      <c r="AHN220"/>
      <c r="AHO220"/>
      <c r="AHP220"/>
      <c r="AHQ220"/>
      <c r="AHR220"/>
      <c r="AHS220"/>
      <c r="AHT220"/>
      <c r="AHU220"/>
      <c r="AHV220"/>
      <c r="AHW220"/>
      <c r="AHX220"/>
      <c r="AHY220"/>
      <c r="AHZ220"/>
      <c r="AIA220"/>
      <c r="AIB220"/>
      <c r="AIC220"/>
      <c r="AID220"/>
      <c r="AIE220"/>
      <c r="AIF220"/>
      <c r="AIG220"/>
      <c r="AIH220"/>
      <c r="AII220"/>
      <c r="AIJ220"/>
      <c r="AIK220"/>
      <c r="AIL220"/>
      <c r="AIM220"/>
      <c r="AIN220"/>
      <c r="AIO220"/>
      <c r="AIP220"/>
      <c r="AIQ220"/>
      <c r="AIR220"/>
      <c r="AIS220"/>
      <c r="AIT220"/>
      <c r="AIU220"/>
      <c r="AIV220"/>
      <c r="AIW220"/>
      <c r="AIX220"/>
      <c r="AIY220"/>
      <c r="AIZ220"/>
      <c r="AJA220"/>
      <c r="AJB220"/>
      <c r="AJC220"/>
      <c r="AJD220"/>
      <c r="AJE220"/>
      <c r="AJF220"/>
      <c r="AJG220"/>
      <c r="AJH220"/>
      <c r="AJI220"/>
      <c r="AJJ220"/>
      <c r="AJK220"/>
      <c r="AJL220"/>
      <c r="AJM220"/>
      <c r="AJN220"/>
      <c r="AJO220"/>
      <c r="AJP220"/>
      <c r="AJQ220"/>
      <c r="AJR220"/>
      <c r="AJS220"/>
      <c r="AJT220"/>
      <c r="AJU220"/>
      <c r="AJV220"/>
      <c r="AJW220"/>
      <c r="AJX220"/>
      <c r="AJY220"/>
      <c r="AJZ220"/>
      <c r="AKA220"/>
      <c r="AKB220"/>
      <c r="AKC220"/>
      <c r="AKD220"/>
      <c r="AKE220"/>
      <c r="AKF220"/>
      <c r="AKG220"/>
      <c r="AKH220"/>
      <c r="AKI220"/>
      <c r="AKJ220"/>
      <c r="AKK220"/>
      <c r="AKL220"/>
      <c r="AKM220"/>
      <c r="AKN220"/>
      <c r="AKO220"/>
      <c r="AKP220"/>
      <c r="AKQ220"/>
      <c r="AKR220"/>
      <c r="AKS220"/>
      <c r="AKT220"/>
      <c r="AKU220"/>
      <c r="AKV220"/>
      <c r="AKW220"/>
      <c r="AKX220"/>
      <c r="AKY220"/>
      <c r="AKZ220"/>
      <c r="ALA220"/>
      <c r="ALB220"/>
      <c r="ALC220"/>
      <c r="ALD220"/>
      <c r="ALE220"/>
      <c r="ALF220"/>
      <c r="ALG220"/>
      <c r="ALH220"/>
      <c r="ALI220"/>
      <c r="ALJ220"/>
      <c r="ALK220"/>
      <c r="ALL220"/>
      <c r="ALM220"/>
      <c r="ALN220"/>
      <c r="ALO220"/>
      <c r="ALP220"/>
      <c r="ALQ220"/>
    </row>
    <row r="221" spans="1:1005" s="80" customFormat="1" ht="30" x14ac:dyDescent="0.25">
      <c r="A221" s="30" t="s">
        <v>303</v>
      </c>
      <c r="B221" s="87"/>
      <c r="C221" s="88"/>
      <c r="D221" s="56">
        <f>115.16+186.16</f>
        <v>301.32</v>
      </c>
      <c r="E221" s="21" t="s">
        <v>50</v>
      </c>
      <c r="F221" s="84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  <c r="OF221"/>
      <c r="OG221"/>
      <c r="OH221"/>
      <c r="OI221"/>
      <c r="OJ221"/>
      <c r="OK221"/>
      <c r="OL221"/>
      <c r="OM221"/>
      <c r="ON221"/>
      <c r="OO221"/>
      <c r="OP221"/>
      <c r="OQ221"/>
      <c r="OR221"/>
      <c r="OS221"/>
      <c r="OT221"/>
      <c r="OU221"/>
      <c r="OV221"/>
      <c r="OW221"/>
      <c r="OX221"/>
      <c r="OY221"/>
      <c r="OZ221"/>
      <c r="PA221"/>
      <c r="PB221"/>
      <c r="PC221"/>
      <c r="PD221"/>
      <c r="PE221"/>
      <c r="PF221"/>
      <c r="PG221"/>
      <c r="PH221"/>
      <c r="PI221"/>
      <c r="PJ221"/>
      <c r="PK221"/>
      <c r="PL221"/>
      <c r="PM221"/>
      <c r="PN221"/>
      <c r="PO221"/>
      <c r="PP221"/>
      <c r="PQ221"/>
      <c r="PR221"/>
      <c r="PS221"/>
      <c r="PT221"/>
      <c r="PU221"/>
      <c r="PV221"/>
      <c r="PW221"/>
      <c r="PX221"/>
      <c r="PY221"/>
      <c r="PZ221"/>
      <c r="QA221"/>
      <c r="QB221"/>
      <c r="QC221"/>
      <c r="QD221"/>
      <c r="QE221"/>
      <c r="QF221"/>
      <c r="QG221"/>
      <c r="QH221"/>
      <c r="QI221"/>
      <c r="QJ221"/>
      <c r="QK221"/>
      <c r="QL221"/>
      <c r="QM221"/>
      <c r="QN221"/>
      <c r="QO221"/>
      <c r="QP221"/>
      <c r="QQ221"/>
      <c r="QR221"/>
      <c r="QS221"/>
      <c r="QT221"/>
      <c r="QU221"/>
      <c r="QV221"/>
      <c r="QW221"/>
      <c r="QX221"/>
      <c r="QY221"/>
      <c r="QZ221"/>
      <c r="RA221"/>
      <c r="RB221"/>
      <c r="RC221"/>
      <c r="RD221"/>
      <c r="RE221"/>
      <c r="RF221"/>
      <c r="RG221"/>
      <c r="RH221"/>
      <c r="RI221"/>
      <c r="RJ221"/>
      <c r="RK221"/>
      <c r="RL221"/>
      <c r="RM221"/>
      <c r="RN221"/>
      <c r="RO221"/>
      <c r="RP221"/>
      <c r="RQ221"/>
      <c r="RR221"/>
      <c r="RS221"/>
      <c r="RT221"/>
      <c r="RU221"/>
      <c r="RV221"/>
      <c r="RW221"/>
      <c r="RX221"/>
      <c r="RY221"/>
      <c r="RZ221"/>
      <c r="SA221"/>
      <c r="SB221"/>
      <c r="SC221"/>
      <c r="SD221"/>
      <c r="SE221"/>
      <c r="SF221"/>
      <c r="SG221"/>
      <c r="SH221"/>
      <c r="SI221"/>
      <c r="SJ221"/>
      <c r="SK221"/>
      <c r="SL221"/>
      <c r="SM221"/>
      <c r="SN221"/>
      <c r="SO221"/>
      <c r="SP221"/>
      <c r="SQ221"/>
      <c r="SR221"/>
      <c r="SS221"/>
      <c r="ST221"/>
      <c r="SU221"/>
      <c r="SV221"/>
      <c r="SW221"/>
      <c r="SX221"/>
      <c r="SY221"/>
      <c r="SZ221"/>
      <c r="TA221"/>
      <c r="TB221"/>
      <c r="TC221"/>
      <c r="TD221"/>
      <c r="TE221"/>
      <c r="TF221"/>
      <c r="TG221"/>
      <c r="TH221"/>
      <c r="TI221"/>
      <c r="TJ221"/>
      <c r="TK221"/>
      <c r="TL221"/>
      <c r="TM221"/>
      <c r="TN221"/>
      <c r="TO221"/>
      <c r="TP221"/>
      <c r="TQ221"/>
      <c r="TR221"/>
      <c r="TS221"/>
      <c r="TT221"/>
      <c r="TU221"/>
      <c r="TV221"/>
      <c r="TW221"/>
      <c r="TX221"/>
      <c r="TY221"/>
      <c r="TZ221"/>
      <c r="UA221"/>
      <c r="UB221"/>
      <c r="UC221"/>
      <c r="UD221"/>
      <c r="UE221"/>
      <c r="UF221"/>
      <c r="UG221"/>
      <c r="UH221"/>
      <c r="UI221"/>
      <c r="UJ221"/>
      <c r="UK221"/>
      <c r="UL221"/>
      <c r="UM221"/>
      <c r="UN221"/>
      <c r="UO221"/>
      <c r="UP221"/>
      <c r="UQ221"/>
      <c r="UR221"/>
      <c r="US221"/>
      <c r="UT221"/>
      <c r="UU221"/>
      <c r="UV221"/>
      <c r="UW221"/>
      <c r="UX221"/>
      <c r="UY221"/>
      <c r="UZ221"/>
      <c r="VA221"/>
      <c r="VB221"/>
      <c r="VC221"/>
      <c r="VD221"/>
      <c r="VE221"/>
      <c r="VF221"/>
      <c r="VG221"/>
      <c r="VH221"/>
      <c r="VI221"/>
      <c r="VJ221"/>
      <c r="VK221"/>
      <c r="VL221"/>
      <c r="VM221"/>
      <c r="VN221"/>
      <c r="VO221"/>
      <c r="VP221"/>
      <c r="VQ221"/>
      <c r="VR221"/>
      <c r="VS221"/>
      <c r="VT221"/>
      <c r="VU221"/>
      <c r="VV221"/>
      <c r="VW221"/>
      <c r="VX221"/>
      <c r="VY221"/>
      <c r="VZ221"/>
      <c r="WA221"/>
      <c r="WB221"/>
      <c r="WC221"/>
      <c r="WD221"/>
      <c r="WE221"/>
      <c r="WF221"/>
      <c r="WG221"/>
      <c r="WH221"/>
      <c r="WI221"/>
      <c r="WJ221"/>
      <c r="WK221"/>
      <c r="WL221"/>
      <c r="WM221"/>
      <c r="WN221"/>
      <c r="WO221"/>
      <c r="WP221"/>
      <c r="WQ221"/>
      <c r="WR221"/>
      <c r="WS221"/>
      <c r="WT221"/>
      <c r="WU221"/>
      <c r="WV221"/>
      <c r="WW221"/>
      <c r="WX221"/>
      <c r="WY221"/>
      <c r="WZ221"/>
      <c r="XA221"/>
      <c r="XB221"/>
      <c r="XC221"/>
      <c r="XD221"/>
      <c r="XE221"/>
      <c r="XF221"/>
      <c r="XG221"/>
      <c r="XH221"/>
      <c r="XI221"/>
      <c r="XJ221"/>
      <c r="XK221"/>
      <c r="XL221"/>
      <c r="XM221"/>
      <c r="XN221"/>
      <c r="XO221"/>
      <c r="XP221"/>
      <c r="XQ221"/>
      <c r="XR221"/>
      <c r="XS221"/>
      <c r="XT221"/>
      <c r="XU221"/>
      <c r="XV221"/>
      <c r="XW221"/>
      <c r="XX221"/>
      <c r="XY221"/>
      <c r="XZ221"/>
      <c r="YA221"/>
      <c r="YB221"/>
      <c r="YC221"/>
      <c r="YD221"/>
      <c r="YE221"/>
      <c r="YF221"/>
      <c r="YG221"/>
      <c r="YH221"/>
      <c r="YI221"/>
      <c r="YJ221"/>
      <c r="YK221"/>
      <c r="YL221"/>
      <c r="YM221"/>
      <c r="YN221"/>
      <c r="YO221"/>
      <c r="YP221"/>
      <c r="YQ221"/>
      <c r="YR221"/>
      <c r="YS221"/>
      <c r="YT221"/>
      <c r="YU221"/>
      <c r="YV221"/>
      <c r="YW221"/>
      <c r="YX221"/>
      <c r="YY221"/>
      <c r="YZ221"/>
      <c r="ZA221"/>
      <c r="ZB221"/>
      <c r="ZC221"/>
      <c r="ZD221"/>
      <c r="ZE221"/>
      <c r="ZF221"/>
      <c r="ZG221"/>
      <c r="ZH221"/>
      <c r="ZI221"/>
      <c r="ZJ221"/>
      <c r="ZK221"/>
      <c r="ZL221"/>
      <c r="ZM221"/>
      <c r="ZN221"/>
      <c r="ZO221"/>
      <c r="ZP221"/>
      <c r="ZQ221"/>
      <c r="ZR221"/>
      <c r="ZS221"/>
      <c r="ZT221"/>
      <c r="ZU221"/>
      <c r="ZV221"/>
      <c r="ZW221"/>
      <c r="ZX221"/>
      <c r="ZY221"/>
      <c r="ZZ221"/>
      <c r="AAA221"/>
      <c r="AAB221"/>
      <c r="AAC221"/>
      <c r="AAD221"/>
      <c r="AAE221"/>
      <c r="AAF221"/>
      <c r="AAG221"/>
      <c r="AAH221"/>
      <c r="AAI221"/>
      <c r="AAJ221"/>
      <c r="AAK221"/>
      <c r="AAL221"/>
      <c r="AAM221"/>
      <c r="AAN221"/>
      <c r="AAO221"/>
      <c r="AAP221"/>
      <c r="AAQ221"/>
      <c r="AAR221"/>
      <c r="AAS221"/>
      <c r="AAT221"/>
      <c r="AAU221"/>
      <c r="AAV221"/>
      <c r="AAW221"/>
      <c r="AAX221"/>
      <c r="AAY221"/>
      <c r="AAZ221"/>
      <c r="ABA221"/>
      <c r="ABB221"/>
      <c r="ABC221"/>
      <c r="ABD221"/>
      <c r="ABE221"/>
      <c r="ABF221"/>
      <c r="ABG221"/>
      <c r="ABH221"/>
      <c r="ABI221"/>
      <c r="ABJ221"/>
      <c r="ABK221"/>
      <c r="ABL221"/>
      <c r="ABM221"/>
      <c r="ABN221"/>
      <c r="ABO221"/>
      <c r="ABP221"/>
      <c r="ABQ221"/>
      <c r="ABR221"/>
      <c r="ABS221"/>
      <c r="ABT221"/>
      <c r="ABU221"/>
      <c r="ABV221"/>
      <c r="ABW221"/>
      <c r="ABX221"/>
      <c r="ABY221"/>
      <c r="ABZ221"/>
      <c r="ACA221"/>
      <c r="ACB221"/>
      <c r="ACC221"/>
      <c r="ACD221"/>
      <c r="ACE221"/>
      <c r="ACF221"/>
      <c r="ACG221"/>
      <c r="ACH221"/>
      <c r="ACI221"/>
      <c r="ACJ221"/>
      <c r="ACK221"/>
      <c r="ACL221"/>
      <c r="ACM221"/>
      <c r="ACN221"/>
      <c r="ACO221"/>
      <c r="ACP221"/>
      <c r="ACQ221"/>
      <c r="ACR221"/>
      <c r="ACS221"/>
      <c r="ACT221"/>
      <c r="ACU221"/>
      <c r="ACV221"/>
      <c r="ACW221"/>
      <c r="ACX221"/>
      <c r="ACY221"/>
      <c r="ACZ221"/>
      <c r="ADA221"/>
      <c r="ADB221"/>
      <c r="ADC221"/>
      <c r="ADD221"/>
      <c r="ADE221"/>
      <c r="ADF221"/>
      <c r="ADG221"/>
      <c r="ADH221"/>
      <c r="ADI221"/>
      <c r="ADJ221"/>
      <c r="ADK221"/>
      <c r="ADL221"/>
      <c r="ADM221"/>
      <c r="ADN221"/>
      <c r="ADO221"/>
      <c r="ADP221"/>
      <c r="ADQ221"/>
      <c r="ADR221"/>
      <c r="ADS221"/>
      <c r="ADT221"/>
      <c r="ADU221"/>
      <c r="ADV221"/>
      <c r="ADW221"/>
      <c r="ADX221"/>
      <c r="ADY221"/>
      <c r="ADZ221"/>
      <c r="AEA221"/>
      <c r="AEB221"/>
      <c r="AEC221"/>
      <c r="AED221"/>
      <c r="AEE221"/>
      <c r="AEF221"/>
      <c r="AEG221"/>
      <c r="AEH221"/>
      <c r="AEI221"/>
      <c r="AEJ221"/>
      <c r="AEK221"/>
      <c r="AEL221"/>
      <c r="AEM221"/>
      <c r="AEN221"/>
      <c r="AEO221"/>
      <c r="AEP221"/>
      <c r="AEQ221"/>
      <c r="AER221"/>
      <c r="AES221"/>
      <c r="AET221"/>
      <c r="AEU221"/>
      <c r="AEV221"/>
      <c r="AEW221"/>
      <c r="AEX221"/>
      <c r="AEY221"/>
      <c r="AEZ221"/>
      <c r="AFA221"/>
      <c r="AFB221"/>
      <c r="AFC221"/>
      <c r="AFD221"/>
      <c r="AFE221"/>
      <c r="AFF221"/>
      <c r="AFG221"/>
      <c r="AFH221"/>
      <c r="AFI221"/>
      <c r="AFJ221"/>
      <c r="AFK221"/>
      <c r="AFL221"/>
      <c r="AFM221"/>
      <c r="AFN221"/>
      <c r="AFO221"/>
      <c r="AFP221"/>
      <c r="AFQ221"/>
      <c r="AFR221"/>
      <c r="AFS221"/>
      <c r="AFT221"/>
      <c r="AFU221"/>
      <c r="AFV221"/>
      <c r="AFW221"/>
      <c r="AFX221"/>
      <c r="AFY221"/>
      <c r="AFZ221"/>
      <c r="AGA221"/>
      <c r="AGB221"/>
      <c r="AGC221"/>
      <c r="AGD221"/>
      <c r="AGE221"/>
      <c r="AGF221"/>
      <c r="AGG221"/>
      <c r="AGH221"/>
      <c r="AGI221"/>
      <c r="AGJ221"/>
      <c r="AGK221"/>
      <c r="AGL221"/>
      <c r="AGM221"/>
      <c r="AGN221"/>
      <c r="AGO221"/>
      <c r="AGP221"/>
      <c r="AGQ221"/>
      <c r="AGR221"/>
      <c r="AGS221"/>
      <c r="AGT221"/>
      <c r="AGU221"/>
      <c r="AGV221"/>
      <c r="AGW221"/>
      <c r="AGX221"/>
      <c r="AGY221"/>
      <c r="AGZ221"/>
      <c r="AHA221"/>
      <c r="AHB221"/>
      <c r="AHC221"/>
      <c r="AHD221"/>
      <c r="AHE221"/>
      <c r="AHF221"/>
      <c r="AHG221"/>
      <c r="AHH221"/>
      <c r="AHI221"/>
      <c r="AHJ221"/>
      <c r="AHK221"/>
      <c r="AHL221"/>
      <c r="AHM221"/>
      <c r="AHN221"/>
      <c r="AHO221"/>
      <c r="AHP221"/>
      <c r="AHQ221"/>
      <c r="AHR221"/>
      <c r="AHS221"/>
      <c r="AHT221"/>
      <c r="AHU221"/>
      <c r="AHV221"/>
      <c r="AHW221"/>
      <c r="AHX221"/>
      <c r="AHY221"/>
      <c r="AHZ221"/>
      <c r="AIA221"/>
      <c r="AIB221"/>
      <c r="AIC221"/>
      <c r="AID221"/>
      <c r="AIE221"/>
      <c r="AIF221"/>
      <c r="AIG221"/>
      <c r="AIH221"/>
      <c r="AII221"/>
      <c r="AIJ221"/>
      <c r="AIK221"/>
      <c r="AIL221"/>
      <c r="AIM221"/>
      <c r="AIN221"/>
      <c r="AIO221"/>
      <c r="AIP221"/>
      <c r="AIQ221"/>
      <c r="AIR221"/>
      <c r="AIS221"/>
      <c r="AIT221"/>
      <c r="AIU221"/>
      <c r="AIV221"/>
      <c r="AIW221"/>
      <c r="AIX221"/>
      <c r="AIY221"/>
      <c r="AIZ221"/>
      <c r="AJA221"/>
      <c r="AJB221"/>
      <c r="AJC221"/>
      <c r="AJD221"/>
      <c r="AJE221"/>
      <c r="AJF221"/>
      <c r="AJG221"/>
      <c r="AJH221"/>
      <c r="AJI221"/>
      <c r="AJJ221"/>
      <c r="AJK221"/>
      <c r="AJL221"/>
      <c r="AJM221"/>
      <c r="AJN221"/>
      <c r="AJO221"/>
      <c r="AJP221"/>
      <c r="AJQ221"/>
      <c r="AJR221"/>
      <c r="AJS221"/>
      <c r="AJT221"/>
      <c r="AJU221"/>
      <c r="AJV221"/>
      <c r="AJW221"/>
      <c r="AJX221"/>
      <c r="AJY221"/>
      <c r="AJZ221"/>
      <c r="AKA221"/>
      <c r="AKB221"/>
      <c r="AKC221"/>
      <c r="AKD221"/>
      <c r="AKE221"/>
      <c r="AKF221"/>
      <c r="AKG221"/>
      <c r="AKH221"/>
      <c r="AKI221"/>
      <c r="AKJ221"/>
      <c r="AKK221"/>
      <c r="AKL221"/>
      <c r="AKM221"/>
      <c r="AKN221"/>
      <c r="AKO221"/>
      <c r="AKP221"/>
      <c r="AKQ221"/>
      <c r="AKR221"/>
      <c r="AKS221"/>
      <c r="AKT221"/>
      <c r="AKU221"/>
      <c r="AKV221"/>
      <c r="AKW221"/>
      <c r="AKX221"/>
      <c r="AKY221"/>
      <c r="AKZ221"/>
      <c r="ALA221"/>
      <c r="ALB221"/>
      <c r="ALC221"/>
      <c r="ALD221"/>
      <c r="ALE221"/>
      <c r="ALF221"/>
      <c r="ALG221"/>
      <c r="ALH221"/>
      <c r="ALI221"/>
      <c r="ALJ221"/>
      <c r="ALK221"/>
      <c r="ALL221"/>
      <c r="ALM221"/>
      <c r="ALN221"/>
      <c r="ALO221"/>
      <c r="ALP221"/>
      <c r="ALQ221"/>
    </row>
    <row r="222" spans="1:1005" s="80" customFormat="1" ht="27" hidden="1" customHeight="1" x14ac:dyDescent="0.25">
      <c r="A222" s="30" t="s">
        <v>158</v>
      </c>
      <c r="B222" s="87"/>
      <c r="C222" s="88"/>
      <c r="D222" s="101"/>
      <c r="E222" s="21" t="s">
        <v>50</v>
      </c>
      <c r="F222" s="84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  <c r="QN222"/>
      <c r="QO222"/>
      <c r="QP222"/>
      <c r="QQ222"/>
      <c r="QR222"/>
      <c r="QS222"/>
      <c r="QT222"/>
      <c r="QU222"/>
      <c r="QV222"/>
      <c r="QW222"/>
      <c r="QX222"/>
      <c r="QY222"/>
      <c r="QZ222"/>
      <c r="RA222"/>
      <c r="RB222"/>
      <c r="RC222"/>
      <c r="RD222"/>
      <c r="RE222"/>
      <c r="RF222"/>
      <c r="RG222"/>
      <c r="RH222"/>
      <c r="RI222"/>
      <c r="RJ222"/>
      <c r="RK222"/>
      <c r="RL222"/>
      <c r="RM222"/>
      <c r="RN222"/>
      <c r="RO222"/>
      <c r="RP222"/>
      <c r="RQ222"/>
      <c r="RR222"/>
      <c r="RS222"/>
      <c r="RT222"/>
      <c r="RU222"/>
      <c r="RV222"/>
      <c r="RW222"/>
      <c r="RX222"/>
      <c r="RY222"/>
      <c r="RZ222"/>
      <c r="SA222"/>
      <c r="SB222"/>
      <c r="SC222"/>
      <c r="SD222"/>
      <c r="SE222"/>
      <c r="SF222"/>
      <c r="SG222"/>
      <c r="SH222"/>
      <c r="SI222"/>
      <c r="SJ222"/>
      <c r="SK222"/>
      <c r="SL222"/>
      <c r="SM222"/>
      <c r="SN222"/>
      <c r="SO222"/>
      <c r="SP222"/>
      <c r="SQ222"/>
      <c r="SR222"/>
      <c r="SS222"/>
      <c r="ST222"/>
      <c r="SU222"/>
      <c r="SV222"/>
      <c r="SW222"/>
      <c r="SX222"/>
      <c r="SY222"/>
      <c r="SZ222"/>
      <c r="TA222"/>
      <c r="TB222"/>
      <c r="TC222"/>
      <c r="TD222"/>
      <c r="TE222"/>
      <c r="TF222"/>
      <c r="TG222"/>
      <c r="TH222"/>
      <c r="TI222"/>
      <c r="TJ222"/>
      <c r="TK222"/>
      <c r="TL222"/>
      <c r="TM222"/>
      <c r="TN222"/>
      <c r="TO222"/>
      <c r="TP222"/>
      <c r="TQ222"/>
      <c r="TR222"/>
      <c r="TS222"/>
      <c r="TT222"/>
      <c r="TU222"/>
      <c r="TV222"/>
      <c r="TW222"/>
      <c r="TX222"/>
      <c r="TY222"/>
      <c r="TZ222"/>
      <c r="UA222"/>
      <c r="UB222"/>
      <c r="UC222"/>
      <c r="UD222"/>
      <c r="UE222"/>
      <c r="UF222"/>
      <c r="UG222"/>
      <c r="UH222"/>
      <c r="UI222"/>
      <c r="UJ222"/>
      <c r="UK222"/>
      <c r="UL222"/>
      <c r="UM222"/>
      <c r="UN222"/>
      <c r="UO222"/>
      <c r="UP222"/>
      <c r="UQ222"/>
      <c r="UR222"/>
      <c r="US222"/>
      <c r="UT222"/>
      <c r="UU222"/>
      <c r="UV222"/>
      <c r="UW222"/>
      <c r="UX222"/>
      <c r="UY222"/>
      <c r="UZ222"/>
      <c r="VA222"/>
      <c r="VB222"/>
      <c r="VC222"/>
      <c r="VD222"/>
      <c r="VE222"/>
      <c r="VF222"/>
      <c r="VG222"/>
      <c r="VH222"/>
      <c r="VI222"/>
      <c r="VJ222"/>
      <c r="VK222"/>
      <c r="VL222"/>
      <c r="VM222"/>
      <c r="VN222"/>
      <c r="VO222"/>
      <c r="VP222"/>
      <c r="VQ222"/>
      <c r="VR222"/>
      <c r="VS222"/>
      <c r="VT222"/>
      <c r="VU222"/>
      <c r="VV222"/>
      <c r="VW222"/>
      <c r="VX222"/>
      <c r="VY222"/>
      <c r="VZ222"/>
      <c r="WA222"/>
      <c r="WB222"/>
      <c r="WC222"/>
      <c r="WD222"/>
      <c r="WE222"/>
      <c r="WF222"/>
      <c r="WG222"/>
      <c r="WH222"/>
      <c r="WI222"/>
      <c r="WJ222"/>
      <c r="WK222"/>
      <c r="WL222"/>
      <c r="WM222"/>
      <c r="WN222"/>
      <c r="WO222"/>
      <c r="WP222"/>
      <c r="WQ222"/>
      <c r="WR222"/>
      <c r="WS222"/>
      <c r="WT222"/>
      <c r="WU222"/>
      <c r="WV222"/>
      <c r="WW222"/>
      <c r="WX222"/>
      <c r="WY222"/>
      <c r="WZ222"/>
      <c r="XA222"/>
      <c r="XB222"/>
      <c r="XC222"/>
      <c r="XD222"/>
      <c r="XE222"/>
      <c r="XF222"/>
      <c r="XG222"/>
      <c r="XH222"/>
      <c r="XI222"/>
      <c r="XJ222"/>
      <c r="XK222"/>
      <c r="XL222"/>
      <c r="XM222"/>
      <c r="XN222"/>
      <c r="XO222"/>
      <c r="XP222"/>
      <c r="XQ222"/>
      <c r="XR222"/>
      <c r="XS222"/>
      <c r="XT222"/>
      <c r="XU222"/>
      <c r="XV222"/>
      <c r="XW222"/>
      <c r="XX222"/>
      <c r="XY222"/>
      <c r="XZ222"/>
      <c r="YA222"/>
      <c r="YB222"/>
      <c r="YC222"/>
      <c r="YD222"/>
      <c r="YE222"/>
      <c r="YF222"/>
      <c r="YG222"/>
      <c r="YH222"/>
      <c r="YI222"/>
      <c r="YJ222"/>
      <c r="YK222"/>
      <c r="YL222"/>
      <c r="YM222"/>
      <c r="YN222"/>
      <c r="YO222"/>
      <c r="YP222"/>
      <c r="YQ222"/>
      <c r="YR222"/>
      <c r="YS222"/>
      <c r="YT222"/>
      <c r="YU222"/>
      <c r="YV222"/>
      <c r="YW222"/>
      <c r="YX222"/>
      <c r="YY222"/>
      <c r="YZ222"/>
      <c r="ZA222"/>
      <c r="ZB222"/>
      <c r="ZC222"/>
      <c r="ZD222"/>
      <c r="ZE222"/>
      <c r="ZF222"/>
      <c r="ZG222"/>
      <c r="ZH222"/>
      <c r="ZI222"/>
      <c r="ZJ222"/>
      <c r="ZK222"/>
      <c r="ZL222"/>
      <c r="ZM222"/>
      <c r="ZN222"/>
      <c r="ZO222"/>
      <c r="ZP222"/>
      <c r="ZQ222"/>
      <c r="ZR222"/>
      <c r="ZS222"/>
      <c r="ZT222"/>
      <c r="ZU222"/>
      <c r="ZV222"/>
      <c r="ZW222"/>
      <c r="ZX222"/>
      <c r="ZY222"/>
      <c r="ZZ222"/>
      <c r="AAA222"/>
      <c r="AAB222"/>
      <c r="AAC222"/>
      <c r="AAD222"/>
      <c r="AAE222"/>
      <c r="AAF222"/>
      <c r="AAG222"/>
      <c r="AAH222"/>
      <c r="AAI222"/>
      <c r="AAJ222"/>
      <c r="AAK222"/>
      <c r="AAL222"/>
      <c r="AAM222"/>
      <c r="AAN222"/>
      <c r="AAO222"/>
      <c r="AAP222"/>
      <c r="AAQ222"/>
      <c r="AAR222"/>
      <c r="AAS222"/>
      <c r="AAT222"/>
      <c r="AAU222"/>
      <c r="AAV222"/>
      <c r="AAW222"/>
      <c r="AAX222"/>
      <c r="AAY222"/>
      <c r="AAZ222"/>
      <c r="ABA222"/>
      <c r="ABB222"/>
      <c r="ABC222"/>
      <c r="ABD222"/>
      <c r="ABE222"/>
      <c r="ABF222"/>
      <c r="ABG222"/>
      <c r="ABH222"/>
      <c r="ABI222"/>
      <c r="ABJ222"/>
      <c r="ABK222"/>
      <c r="ABL222"/>
      <c r="ABM222"/>
      <c r="ABN222"/>
      <c r="ABO222"/>
      <c r="ABP222"/>
      <c r="ABQ222"/>
      <c r="ABR222"/>
      <c r="ABS222"/>
      <c r="ABT222"/>
      <c r="ABU222"/>
      <c r="ABV222"/>
      <c r="ABW222"/>
      <c r="ABX222"/>
      <c r="ABY222"/>
      <c r="ABZ222"/>
      <c r="ACA222"/>
      <c r="ACB222"/>
      <c r="ACC222"/>
      <c r="ACD222"/>
      <c r="ACE222"/>
      <c r="ACF222"/>
      <c r="ACG222"/>
      <c r="ACH222"/>
      <c r="ACI222"/>
      <c r="ACJ222"/>
      <c r="ACK222"/>
      <c r="ACL222"/>
      <c r="ACM222"/>
      <c r="ACN222"/>
      <c r="ACO222"/>
      <c r="ACP222"/>
      <c r="ACQ222"/>
      <c r="ACR222"/>
      <c r="ACS222"/>
      <c r="ACT222"/>
      <c r="ACU222"/>
      <c r="ACV222"/>
      <c r="ACW222"/>
      <c r="ACX222"/>
      <c r="ACY222"/>
      <c r="ACZ222"/>
      <c r="ADA222"/>
      <c r="ADB222"/>
      <c r="ADC222"/>
      <c r="ADD222"/>
      <c r="ADE222"/>
      <c r="ADF222"/>
      <c r="ADG222"/>
      <c r="ADH222"/>
      <c r="ADI222"/>
      <c r="ADJ222"/>
      <c r="ADK222"/>
      <c r="ADL222"/>
      <c r="ADM222"/>
      <c r="ADN222"/>
      <c r="ADO222"/>
      <c r="ADP222"/>
      <c r="ADQ222"/>
      <c r="ADR222"/>
      <c r="ADS222"/>
      <c r="ADT222"/>
      <c r="ADU222"/>
      <c r="ADV222"/>
      <c r="ADW222"/>
      <c r="ADX222"/>
      <c r="ADY222"/>
      <c r="ADZ222"/>
      <c r="AEA222"/>
      <c r="AEB222"/>
      <c r="AEC222"/>
      <c r="AED222"/>
      <c r="AEE222"/>
      <c r="AEF222"/>
      <c r="AEG222"/>
      <c r="AEH222"/>
      <c r="AEI222"/>
      <c r="AEJ222"/>
      <c r="AEK222"/>
      <c r="AEL222"/>
      <c r="AEM222"/>
      <c r="AEN222"/>
      <c r="AEO222"/>
      <c r="AEP222"/>
      <c r="AEQ222"/>
      <c r="AER222"/>
      <c r="AES222"/>
      <c r="AET222"/>
      <c r="AEU222"/>
      <c r="AEV222"/>
      <c r="AEW222"/>
      <c r="AEX222"/>
      <c r="AEY222"/>
      <c r="AEZ222"/>
      <c r="AFA222"/>
      <c r="AFB222"/>
      <c r="AFC222"/>
      <c r="AFD222"/>
      <c r="AFE222"/>
      <c r="AFF222"/>
      <c r="AFG222"/>
      <c r="AFH222"/>
      <c r="AFI222"/>
      <c r="AFJ222"/>
      <c r="AFK222"/>
      <c r="AFL222"/>
      <c r="AFM222"/>
      <c r="AFN222"/>
      <c r="AFO222"/>
      <c r="AFP222"/>
      <c r="AFQ222"/>
      <c r="AFR222"/>
      <c r="AFS222"/>
      <c r="AFT222"/>
      <c r="AFU222"/>
      <c r="AFV222"/>
      <c r="AFW222"/>
      <c r="AFX222"/>
      <c r="AFY222"/>
      <c r="AFZ222"/>
      <c r="AGA222"/>
      <c r="AGB222"/>
      <c r="AGC222"/>
      <c r="AGD222"/>
      <c r="AGE222"/>
      <c r="AGF222"/>
      <c r="AGG222"/>
      <c r="AGH222"/>
      <c r="AGI222"/>
      <c r="AGJ222"/>
      <c r="AGK222"/>
      <c r="AGL222"/>
      <c r="AGM222"/>
      <c r="AGN222"/>
      <c r="AGO222"/>
      <c r="AGP222"/>
      <c r="AGQ222"/>
      <c r="AGR222"/>
      <c r="AGS222"/>
      <c r="AGT222"/>
      <c r="AGU222"/>
      <c r="AGV222"/>
      <c r="AGW222"/>
      <c r="AGX222"/>
      <c r="AGY222"/>
      <c r="AGZ222"/>
      <c r="AHA222"/>
      <c r="AHB222"/>
      <c r="AHC222"/>
      <c r="AHD222"/>
      <c r="AHE222"/>
      <c r="AHF222"/>
      <c r="AHG222"/>
      <c r="AHH222"/>
      <c r="AHI222"/>
      <c r="AHJ222"/>
      <c r="AHK222"/>
      <c r="AHL222"/>
      <c r="AHM222"/>
      <c r="AHN222"/>
      <c r="AHO222"/>
      <c r="AHP222"/>
      <c r="AHQ222"/>
      <c r="AHR222"/>
      <c r="AHS222"/>
      <c r="AHT222"/>
      <c r="AHU222"/>
      <c r="AHV222"/>
      <c r="AHW222"/>
      <c r="AHX222"/>
      <c r="AHY222"/>
      <c r="AHZ222"/>
      <c r="AIA222"/>
      <c r="AIB222"/>
      <c r="AIC222"/>
      <c r="AID222"/>
      <c r="AIE222"/>
      <c r="AIF222"/>
      <c r="AIG222"/>
      <c r="AIH222"/>
      <c r="AII222"/>
      <c r="AIJ222"/>
      <c r="AIK222"/>
      <c r="AIL222"/>
      <c r="AIM222"/>
      <c r="AIN222"/>
      <c r="AIO222"/>
      <c r="AIP222"/>
      <c r="AIQ222"/>
      <c r="AIR222"/>
      <c r="AIS222"/>
      <c r="AIT222"/>
      <c r="AIU222"/>
      <c r="AIV222"/>
      <c r="AIW222"/>
      <c r="AIX222"/>
      <c r="AIY222"/>
      <c r="AIZ222"/>
      <c r="AJA222"/>
      <c r="AJB222"/>
      <c r="AJC222"/>
      <c r="AJD222"/>
      <c r="AJE222"/>
      <c r="AJF222"/>
      <c r="AJG222"/>
      <c r="AJH222"/>
      <c r="AJI222"/>
      <c r="AJJ222"/>
      <c r="AJK222"/>
      <c r="AJL222"/>
      <c r="AJM222"/>
      <c r="AJN222"/>
      <c r="AJO222"/>
      <c r="AJP222"/>
      <c r="AJQ222"/>
      <c r="AJR222"/>
      <c r="AJS222"/>
      <c r="AJT222"/>
      <c r="AJU222"/>
      <c r="AJV222"/>
      <c r="AJW222"/>
      <c r="AJX222"/>
      <c r="AJY222"/>
      <c r="AJZ222"/>
      <c r="AKA222"/>
      <c r="AKB222"/>
      <c r="AKC222"/>
      <c r="AKD222"/>
      <c r="AKE222"/>
      <c r="AKF222"/>
      <c r="AKG222"/>
      <c r="AKH222"/>
      <c r="AKI222"/>
      <c r="AKJ222"/>
      <c r="AKK222"/>
      <c r="AKL222"/>
      <c r="AKM222"/>
      <c r="AKN222"/>
      <c r="AKO222"/>
      <c r="AKP222"/>
      <c r="AKQ222"/>
      <c r="AKR222"/>
      <c r="AKS222"/>
      <c r="AKT222"/>
      <c r="AKU222"/>
      <c r="AKV222"/>
      <c r="AKW222"/>
      <c r="AKX222"/>
      <c r="AKY222"/>
      <c r="AKZ222"/>
      <c r="ALA222"/>
      <c r="ALB222"/>
      <c r="ALC222"/>
      <c r="ALD222"/>
      <c r="ALE222"/>
      <c r="ALF222"/>
      <c r="ALG222"/>
      <c r="ALH222"/>
      <c r="ALI222"/>
      <c r="ALJ222"/>
      <c r="ALK222"/>
      <c r="ALL222"/>
      <c r="ALM222"/>
      <c r="ALN222"/>
      <c r="ALO222"/>
      <c r="ALP222"/>
      <c r="ALQ222"/>
    </row>
    <row r="223" spans="1:1005" s="80" customFormat="1" ht="30" hidden="1" x14ac:dyDescent="0.25">
      <c r="A223" s="30" t="s">
        <v>239</v>
      </c>
      <c r="B223" s="87"/>
      <c r="C223" s="88"/>
      <c r="D223" s="101"/>
      <c r="E223" s="21" t="s">
        <v>50</v>
      </c>
      <c r="F223" s="84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  <c r="OF223"/>
      <c r="OG223"/>
      <c r="OH223"/>
      <c r="OI223"/>
      <c r="OJ223"/>
      <c r="OK223"/>
      <c r="OL223"/>
      <c r="OM223"/>
      <c r="ON223"/>
      <c r="OO223"/>
      <c r="OP223"/>
      <c r="OQ223"/>
      <c r="OR223"/>
      <c r="OS223"/>
      <c r="OT223"/>
      <c r="OU223"/>
      <c r="OV223"/>
      <c r="OW223"/>
      <c r="OX223"/>
      <c r="OY223"/>
      <c r="OZ223"/>
      <c r="PA223"/>
      <c r="PB223"/>
      <c r="PC223"/>
      <c r="PD223"/>
      <c r="PE223"/>
      <c r="PF223"/>
      <c r="PG223"/>
      <c r="PH223"/>
      <c r="PI223"/>
      <c r="PJ223"/>
      <c r="PK223"/>
      <c r="PL223"/>
      <c r="PM223"/>
      <c r="PN223"/>
      <c r="PO223"/>
      <c r="PP223"/>
      <c r="PQ223"/>
      <c r="PR223"/>
      <c r="PS223"/>
      <c r="PT223"/>
      <c r="PU223"/>
      <c r="PV223"/>
      <c r="PW223"/>
      <c r="PX223"/>
      <c r="PY223"/>
      <c r="PZ223"/>
      <c r="QA223"/>
      <c r="QB223"/>
      <c r="QC223"/>
      <c r="QD223"/>
      <c r="QE223"/>
      <c r="QF223"/>
      <c r="QG223"/>
      <c r="QH223"/>
      <c r="QI223"/>
      <c r="QJ223"/>
      <c r="QK223"/>
      <c r="QL223"/>
      <c r="QM223"/>
      <c r="QN223"/>
      <c r="QO223"/>
      <c r="QP223"/>
      <c r="QQ223"/>
      <c r="QR223"/>
      <c r="QS223"/>
      <c r="QT223"/>
      <c r="QU223"/>
      <c r="QV223"/>
      <c r="QW223"/>
      <c r="QX223"/>
      <c r="QY223"/>
      <c r="QZ223"/>
      <c r="RA223"/>
      <c r="RB223"/>
      <c r="RC223"/>
      <c r="RD223"/>
      <c r="RE223"/>
      <c r="RF223"/>
      <c r="RG223"/>
      <c r="RH223"/>
      <c r="RI223"/>
      <c r="RJ223"/>
      <c r="RK223"/>
      <c r="RL223"/>
      <c r="RM223"/>
      <c r="RN223"/>
      <c r="RO223"/>
      <c r="RP223"/>
      <c r="RQ223"/>
      <c r="RR223"/>
      <c r="RS223"/>
      <c r="RT223"/>
      <c r="RU223"/>
      <c r="RV223"/>
      <c r="RW223"/>
      <c r="RX223"/>
      <c r="RY223"/>
      <c r="RZ223"/>
      <c r="SA223"/>
      <c r="SB223"/>
      <c r="SC223"/>
      <c r="SD223"/>
      <c r="SE223"/>
      <c r="SF223"/>
      <c r="SG223"/>
      <c r="SH223"/>
      <c r="SI223"/>
      <c r="SJ223"/>
      <c r="SK223"/>
      <c r="SL223"/>
      <c r="SM223"/>
      <c r="SN223"/>
      <c r="SO223"/>
      <c r="SP223"/>
      <c r="SQ223"/>
      <c r="SR223"/>
      <c r="SS223"/>
      <c r="ST223"/>
      <c r="SU223"/>
      <c r="SV223"/>
      <c r="SW223"/>
      <c r="SX223"/>
      <c r="SY223"/>
      <c r="SZ223"/>
      <c r="TA223"/>
      <c r="TB223"/>
      <c r="TC223"/>
      <c r="TD223"/>
      <c r="TE223"/>
      <c r="TF223"/>
      <c r="TG223"/>
      <c r="TH223"/>
      <c r="TI223"/>
      <c r="TJ223"/>
      <c r="TK223"/>
      <c r="TL223"/>
      <c r="TM223"/>
      <c r="TN223"/>
      <c r="TO223"/>
      <c r="TP223"/>
      <c r="TQ223"/>
      <c r="TR223"/>
      <c r="TS223"/>
      <c r="TT223"/>
      <c r="TU223"/>
      <c r="TV223"/>
      <c r="TW223"/>
      <c r="TX223"/>
      <c r="TY223"/>
      <c r="TZ223"/>
      <c r="UA223"/>
      <c r="UB223"/>
      <c r="UC223"/>
      <c r="UD223"/>
      <c r="UE223"/>
      <c r="UF223"/>
      <c r="UG223"/>
      <c r="UH223"/>
      <c r="UI223"/>
      <c r="UJ223"/>
      <c r="UK223"/>
      <c r="UL223"/>
      <c r="UM223"/>
      <c r="UN223"/>
      <c r="UO223"/>
      <c r="UP223"/>
      <c r="UQ223"/>
      <c r="UR223"/>
      <c r="US223"/>
      <c r="UT223"/>
      <c r="UU223"/>
      <c r="UV223"/>
      <c r="UW223"/>
      <c r="UX223"/>
      <c r="UY223"/>
      <c r="UZ223"/>
      <c r="VA223"/>
      <c r="VB223"/>
      <c r="VC223"/>
      <c r="VD223"/>
      <c r="VE223"/>
      <c r="VF223"/>
      <c r="VG223"/>
      <c r="VH223"/>
      <c r="VI223"/>
      <c r="VJ223"/>
      <c r="VK223"/>
      <c r="VL223"/>
      <c r="VM223"/>
      <c r="VN223"/>
      <c r="VO223"/>
      <c r="VP223"/>
      <c r="VQ223"/>
      <c r="VR223"/>
      <c r="VS223"/>
      <c r="VT223"/>
      <c r="VU223"/>
      <c r="VV223"/>
      <c r="VW223"/>
      <c r="VX223"/>
      <c r="VY223"/>
      <c r="VZ223"/>
      <c r="WA223"/>
      <c r="WB223"/>
      <c r="WC223"/>
      <c r="WD223"/>
      <c r="WE223"/>
      <c r="WF223"/>
      <c r="WG223"/>
      <c r="WH223"/>
      <c r="WI223"/>
      <c r="WJ223"/>
      <c r="WK223"/>
      <c r="WL223"/>
      <c r="WM223"/>
      <c r="WN223"/>
      <c r="WO223"/>
      <c r="WP223"/>
      <c r="WQ223"/>
      <c r="WR223"/>
      <c r="WS223"/>
      <c r="WT223"/>
      <c r="WU223"/>
      <c r="WV223"/>
      <c r="WW223"/>
      <c r="WX223"/>
      <c r="WY223"/>
      <c r="WZ223"/>
      <c r="XA223"/>
      <c r="XB223"/>
      <c r="XC223"/>
      <c r="XD223"/>
      <c r="XE223"/>
      <c r="XF223"/>
      <c r="XG223"/>
      <c r="XH223"/>
      <c r="XI223"/>
      <c r="XJ223"/>
      <c r="XK223"/>
      <c r="XL223"/>
      <c r="XM223"/>
      <c r="XN223"/>
      <c r="XO223"/>
      <c r="XP223"/>
      <c r="XQ223"/>
      <c r="XR223"/>
      <c r="XS223"/>
      <c r="XT223"/>
      <c r="XU223"/>
      <c r="XV223"/>
      <c r="XW223"/>
      <c r="XX223"/>
      <c r="XY223"/>
      <c r="XZ223"/>
      <c r="YA223"/>
      <c r="YB223"/>
      <c r="YC223"/>
      <c r="YD223"/>
      <c r="YE223"/>
      <c r="YF223"/>
      <c r="YG223"/>
      <c r="YH223"/>
      <c r="YI223"/>
      <c r="YJ223"/>
      <c r="YK223"/>
      <c r="YL223"/>
      <c r="YM223"/>
      <c r="YN223"/>
      <c r="YO223"/>
      <c r="YP223"/>
      <c r="YQ223"/>
      <c r="YR223"/>
      <c r="YS223"/>
      <c r="YT223"/>
      <c r="YU223"/>
      <c r="YV223"/>
      <c r="YW223"/>
      <c r="YX223"/>
      <c r="YY223"/>
      <c r="YZ223"/>
      <c r="ZA223"/>
      <c r="ZB223"/>
      <c r="ZC223"/>
      <c r="ZD223"/>
      <c r="ZE223"/>
      <c r="ZF223"/>
      <c r="ZG223"/>
      <c r="ZH223"/>
      <c r="ZI223"/>
      <c r="ZJ223"/>
      <c r="ZK223"/>
      <c r="ZL223"/>
      <c r="ZM223"/>
      <c r="ZN223"/>
      <c r="ZO223"/>
      <c r="ZP223"/>
      <c r="ZQ223"/>
      <c r="ZR223"/>
      <c r="ZS223"/>
      <c r="ZT223"/>
      <c r="ZU223"/>
      <c r="ZV223"/>
      <c r="ZW223"/>
      <c r="ZX223"/>
      <c r="ZY223"/>
      <c r="ZZ223"/>
      <c r="AAA223"/>
      <c r="AAB223"/>
      <c r="AAC223"/>
      <c r="AAD223"/>
      <c r="AAE223"/>
      <c r="AAF223"/>
      <c r="AAG223"/>
      <c r="AAH223"/>
      <c r="AAI223"/>
      <c r="AAJ223"/>
      <c r="AAK223"/>
      <c r="AAL223"/>
      <c r="AAM223"/>
      <c r="AAN223"/>
      <c r="AAO223"/>
      <c r="AAP223"/>
      <c r="AAQ223"/>
      <c r="AAR223"/>
      <c r="AAS223"/>
      <c r="AAT223"/>
      <c r="AAU223"/>
      <c r="AAV223"/>
      <c r="AAW223"/>
      <c r="AAX223"/>
      <c r="AAY223"/>
      <c r="AAZ223"/>
      <c r="ABA223"/>
      <c r="ABB223"/>
      <c r="ABC223"/>
      <c r="ABD223"/>
      <c r="ABE223"/>
      <c r="ABF223"/>
      <c r="ABG223"/>
      <c r="ABH223"/>
      <c r="ABI223"/>
      <c r="ABJ223"/>
      <c r="ABK223"/>
      <c r="ABL223"/>
      <c r="ABM223"/>
      <c r="ABN223"/>
      <c r="ABO223"/>
      <c r="ABP223"/>
      <c r="ABQ223"/>
      <c r="ABR223"/>
      <c r="ABS223"/>
      <c r="ABT223"/>
      <c r="ABU223"/>
      <c r="ABV223"/>
      <c r="ABW223"/>
      <c r="ABX223"/>
      <c r="ABY223"/>
      <c r="ABZ223"/>
      <c r="ACA223"/>
      <c r="ACB223"/>
      <c r="ACC223"/>
      <c r="ACD223"/>
      <c r="ACE223"/>
      <c r="ACF223"/>
      <c r="ACG223"/>
      <c r="ACH223"/>
      <c r="ACI223"/>
      <c r="ACJ223"/>
      <c r="ACK223"/>
      <c r="ACL223"/>
      <c r="ACM223"/>
      <c r="ACN223"/>
      <c r="ACO223"/>
      <c r="ACP223"/>
      <c r="ACQ223"/>
      <c r="ACR223"/>
      <c r="ACS223"/>
      <c r="ACT223"/>
      <c r="ACU223"/>
      <c r="ACV223"/>
      <c r="ACW223"/>
      <c r="ACX223"/>
      <c r="ACY223"/>
      <c r="ACZ223"/>
      <c r="ADA223"/>
      <c r="ADB223"/>
      <c r="ADC223"/>
      <c r="ADD223"/>
      <c r="ADE223"/>
      <c r="ADF223"/>
      <c r="ADG223"/>
      <c r="ADH223"/>
      <c r="ADI223"/>
      <c r="ADJ223"/>
      <c r="ADK223"/>
      <c r="ADL223"/>
      <c r="ADM223"/>
      <c r="ADN223"/>
      <c r="ADO223"/>
      <c r="ADP223"/>
      <c r="ADQ223"/>
      <c r="ADR223"/>
      <c r="ADS223"/>
      <c r="ADT223"/>
      <c r="ADU223"/>
      <c r="ADV223"/>
      <c r="ADW223"/>
      <c r="ADX223"/>
      <c r="ADY223"/>
      <c r="ADZ223"/>
      <c r="AEA223"/>
      <c r="AEB223"/>
      <c r="AEC223"/>
      <c r="AED223"/>
      <c r="AEE223"/>
      <c r="AEF223"/>
      <c r="AEG223"/>
      <c r="AEH223"/>
      <c r="AEI223"/>
      <c r="AEJ223"/>
      <c r="AEK223"/>
      <c r="AEL223"/>
      <c r="AEM223"/>
      <c r="AEN223"/>
      <c r="AEO223"/>
      <c r="AEP223"/>
      <c r="AEQ223"/>
      <c r="AER223"/>
      <c r="AES223"/>
      <c r="AET223"/>
      <c r="AEU223"/>
      <c r="AEV223"/>
      <c r="AEW223"/>
      <c r="AEX223"/>
      <c r="AEY223"/>
      <c r="AEZ223"/>
      <c r="AFA223"/>
      <c r="AFB223"/>
      <c r="AFC223"/>
      <c r="AFD223"/>
      <c r="AFE223"/>
      <c r="AFF223"/>
      <c r="AFG223"/>
      <c r="AFH223"/>
      <c r="AFI223"/>
      <c r="AFJ223"/>
      <c r="AFK223"/>
      <c r="AFL223"/>
      <c r="AFM223"/>
      <c r="AFN223"/>
      <c r="AFO223"/>
      <c r="AFP223"/>
      <c r="AFQ223"/>
      <c r="AFR223"/>
      <c r="AFS223"/>
      <c r="AFT223"/>
      <c r="AFU223"/>
      <c r="AFV223"/>
      <c r="AFW223"/>
      <c r="AFX223"/>
      <c r="AFY223"/>
      <c r="AFZ223"/>
      <c r="AGA223"/>
      <c r="AGB223"/>
      <c r="AGC223"/>
      <c r="AGD223"/>
      <c r="AGE223"/>
      <c r="AGF223"/>
      <c r="AGG223"/>
      <c r="AGH223"/>
      <c r="AGI223"/>
      <c r="AGJ223"/>
      <c r="AGK223"/>
      <c r="AGL223"/>
      <c r="AGM223"/>
      <c r="AGN223"/>
      <c r="AGO223"/>
      <c r="AGP223"/>
      <c r="AGQ223"/>
      <c r="AGR223"/>
      <c r="AGS223"/>
      <c r="AGT223"/>
      <c r="AGU223"/>
      <c r="AGV223"/>
      <c r="AGW223"/>
      <c r="AGX223"/>
      <c r="AGY223"/>
      <c r="AGZ223"/>
      <c r="AHA223"/>
      <c r="AHB223"/>
      <c r="AHC223"/>
      <c r="AHD223"/>
      <c r="AHE223"/>
      <c r="AHF223"/>
      <c r="AHG223"/>
      <c r="AHH223"/>
      <c r="AHI223"/>
      <c r="AHJ223"/>
      <c r="AHK223"/>
      <c r="AHL223"/>
      <c r="AHM223"/>
      <c r="AHN223"/>
      <c r="AHO223"/>
      <c r="AHP223"/>
      <c r="AHQ223"/>
      <c r="AHR223"/>
      <c r="AHS223"/>
      <c r="AHT223"/>
      <c r="AHU223"/>
      <c r="AHV223"/>
      <c r="AHW223"/>
      <c r="AHX223"/>
      <c r="AHY223"/>
      <c r="AHZ223"/>
      <c r="AIA223"/>
      <c r="AIB223"/>
      <c r="AIC223"/>
      <c r="AID223"/>
      <c r="AIE223"/>
      <c r="AIF223"/>
      <c r="AIG223"/>
      <c r="AIH223"/>
      <c r="AII223"/>
      <c r="AIJ223"/>
      <c r="AIK223"/>
      <c r="AIL223"/>
      <c r="AIM223"/>
      <c r="AIN223"/>
      <c r="AIO223"/>
      <c r="AIP223"/>
      <c r="AIQ223"/>
      <c r="AIR223"/>
      <c r="AIS223"/>
      <c r="AIT223"/>
      <c r="AIU223"/>
      <c r="AIV223"/>
      <c r="AIW223"/>
      <c r="AIX223"/>
      <c r="AIY223"/>
      <c r="AIZ223"/>
      <c r="AJA223"/>
      <c r="AJB223"/>
      <c r="AJC223"/>
      <c r="AJD223"/>
      <c r="AJE223"/>
      <c r="AJF223"/>
      <c r="AJG223"/>
      <c r="AJH223"/>
      <c r="AJI223"/>
      <c r="AJJ223"/>
      <c r="AJK223"/>
      <c r="AJL223"/>
      <c r="AJM223"/>
      <c r="AJN223"/>
      <c r="AJO223"/>
      <c r="AJP223"/>
      <c r="AJQ223"/>
      <c r="AJR223"/>
      <c r="AJS223"/>
      <c r="AJT223"/>
      <c r="AJU223"/>
      <c r="AJV223"/>
      <c r="AJW223"/>
      <c r="AJX223"/>
      <c r="AJY223"/>
      <c r="AJZ223"/>
      <c r="AKA223"/>
      <c r="AKB223"/>
      <c r="AKC223"/>
      <c r="AKD223"/>
      <c r="AKE223"/>
      <c r="AKF223"/>
      <c r="AKG223"/>
      <c r="AKH223"/>
      <c r="AKI223"/>
      <c r="AKJ223"/>
      <c r="AKK223"/>
      <c r="AKL223"/>
      <c r="AKM223"/>
      <c r="AKN223"/>
      <c r="AKO223"/>
      <c r="AKP223"/>
      <c r="AKQ223"/>
      <c r="AKR223"/>
      <c r="AKS223"/>
      <c r="AKT223"/>
      <c r="AKU223"/>
      <c r="AKV223"/>
      <c r="AKW223"/>
      <c r="AKX223"/>
      <c r="AKY223"/>
      <c r="AKZ223"/>
      <c r="ALA223"/>
      <c r="ALB223"/>
      <c r="ALC223"/>
      <c r="ALD223"/>
      <c r="ALE223"/>
      <c r="ALF223"/>
      <c r="ALG223"/>
      <c r="ALH223"/>
      <c r="ALI223"/>
      <c r="ALJ223"/>
      <c r="ALK223"/>
      <c r="ALL223"/>
      <c r="ALM223"/>
      <c r="ALN223"/>
      <c r="ALO223"/>
      <c r="ALP223"/>
      <c r="ALQ223"/>
    </row>
    <row r="224" spans="1:1005" s="80" customFormat="1" ht="30" x14ac:dyDescent="0.25">
      <c r="A224" s="30" t="s">
        <v>51</v>
      </c>
      <c r="B224" s="87"/>
      <c r="C224" s="88"/>
      <c r="D224" s="56">
        <v>465.37</v>
      </c>
      <c r="E224" s="21" t="s">
        <v>50</v>
      </c>
      <c r="F224" s="85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  <c r="OF224"/>
      <c r="OG224"/>
      <c r="OH224"/>
      <c r="OI224"/>
      <c r="OJ224"/>
      <c r="OK224"/>
      <c r="OL224"/>
      <c r="OM224"/>
      <c r="ON224"/>
      <c r="OO224"/>
      <c r="OP224"/>
      <c r="OQ224"/>
      <c r="OR224"/>
      <c r="OS224"/>
      <c r="OT224"/>
      <c r="OU224"/>
      <c r="OV224"/>
      <c r="OW224"/>
      <c r="OX224"/>
      <c r="OY224"/>
      <c r="OZ224"/>
      <c r="PA224"/>
      <c r="PB224"/>
      <c r="PC224"/>
      <c r="PD224"/>
      <c r="PE224"/>
      <c r="PF224"/>
      <c r="PG224"/>
      <c r="PH224"/>
      <c r="PI224"/>
      <c r="PJ224"/>
      <c r="PK224"/>
      <c r="PL224"/>
      <c r="PM224"/>
      <c r="PN224"/>
      <c r="PO224"/>
      <c r="PP224"/>
      <c r="PQ224"/>
      <c r="PR224"/>
      <c r="PS224"/>
      <c r="PT224"/>
      <c r="PU224"/>
      <c r="PV224"/>
      <c r="PW224"/>
      <c r="PX224"/>
      <c r="PY224"/>
      <c r="PZ224"/>
      <c r="QA224"/>
      <c r="QB224"/>
      <c r="QC224"/>
      <c r="QD224"/>
      <c r="QE224"/>
      <c r="QF224"/>
      <c r="QG224"/>
      <c r="QH224"/>
      <c r="QI224"/>
      <c r="QJ224"/>
      <c r="QK224"/>
      <c r="QL224"/>
      <c r="QM224"/>
      <c r="QN224"/>
      <c r="QO224"/>
      <c r="QP224"/>
      <c r="QQ224"/>
      <c r="QR224"/>
      <c r="QS224"/>
      <c r="QT224"/>
      <c r="QU224"/>
      <c r="QV224"/>
      <c r="QW224"/>
      <c r="QX224"/>
      <c r="QY224"/>
      <c r="QZ224"/>
      <c r="RA224"/>
      <c r="RB224"/>
      <c r="RC224"/>
      <c r="RD224"/>
      <c r="RE224"/>
      <c r="RF224"/>
      <c r="RG224"/>
      <c r="RH224"/>
      <c r="RI224"/>
      <c r="RJ224"/>
      <c r="RK224"/>
      <c r="RL224"/>
      <c r="RM224"/>
      <c r="RN224"/>
      <c r="RO224"/>
      <c r="RP224"/>
      <c r="RQ224"/>
      <c r="RR224"/>
      <c r="RS224"/>
      <c r="RT224"/>
      <c r="RU224"/>
      <c r="RV224"/>
      <c r="RW224"/>
      <c r="RX224"/>
      <c r="RY224"/>
      <c r="RZ224"/>
      <c r="SA224"/>
      <c r="SB224"/>
      <c r="SC224"/>
      <c r="SD224"/>
      <c r="SE224"/>
      <c r="SF224"/>
      <c r="SG224"/>
      <c r="SH224"/>
      <c r="SI224"/>
      <c r="SJ224"/>
      <c r="SK224"/>
      <c r="SL224"/>
      <c r="SM224"/>
      <c r="SN224"/>
      <c r="SO224"/>
      <c r="SP224"/>
      <c r="SQ224"/>
      <c r="SR224"/>
      <c r="SS224"/>
      <c r="ST224"/>
      <c r="SU224"/>
      <c r="SV224"/>
      <c r="SW224"/>
      <c r="SX224"/>
      <c r="SY224"/>
      <c r="SZ224"/>
      <c r="TA224"/>
      <c r="TB224"/>
      <c r="TC224"/>
      <c r="TD224"/>
      <c r="TE224"/>
      <c r="TF224"/>
      <c r="TG224"/>
      <c r="TH224"/>
      <c r="TI224"/>
      <c r="TJ224"/>
      <c r="TK224"/>
      <c r="TL224"/>
      <c r="TM224"/>
      <c r="TN224"/>
      <c r="TO224"/>
      <c r="TP224"/>
      <c r="TQ224"/>
      <c r="TR224"/>
      <c r="TS224"/>
      <c r="TT224"/>
      <c r="TU224"/>
      <c r="TV224"/>
      <c r="TW224"/>
      <c r="TX224"/>
      <c r="TY224"/>
      <c r="TZ224"/>
      <c r="UA224"/>
      <c r="UB224"/>
      <c r="UC224"/>
      <c r="UD224"/>
      <c r="UE224"/>
      <c r="UF224"/>
      <c r="UG224"/>
      <c r="UH224"/>
      <c r="UI224"/>
      <c r="UJ224"/>
      <c r="UK224"/>
      <c r="UL224"/>
      <c r="UM224"/>
      <c r="UN224"/>
      <c r="UO224"/>
      <c r="UP224"/>
      <c r="UQ224"/>
      <c r="UR224"/>
      <c r="US224"/>
      <c r="UT224"/>
      <c r="UU224"/>
      <c r="UV224"/>
      <c r="UW224"/>
      <c r="UX224"/>
      <c r="UY224"/>
      <c r="UZ224"/>
      <c r="VA224"/>
      <c r="VB224"/>
      <c r="VC224"/>
      <c r="VD224"/>
      <c r="VE224"/>
      <c r="VF224"/>
      <c r="VG224"/>
      <c r="VH224"/>
      <c r="VI224"/>
      <c r="VJ224"/>
      <c r="VK224"/>
      <c r="VL224"/>
      <c r="VM224"/>
      <c r="VN224"/>
      <c r="VO224"/>
      <c r="VP224"/>
      <c r="VQ224"/>
      <c r="VR224"/>
      <c r="VS224"/>
      <c r="VT224"/>
      <c r="VU224"/>
      <c r="VV224"/>
      <c r="VW224"/>
      <c r="VX224"/>
      <c r="VY224"/>
      <c r="VZ224"/>
      <c r="WA224"/>
      <c r="WB224"/>
      <c r="WC224"/>
      <c r="WD224"/>
      <c r="WE224"/>
      <c r="WF224"/>
      <c r="WG224"/>
      <c r="WH224"/>
      <c r="WI224"/>
      <c r="WJ224"/>
      <c r="WK224"/>
      <c r="WL224"/>
      <c r="WM224"/>
      <c r="WN224"/>
      <c r="WO224"/>
      <c r="WP224"/>
      <c r="WQ224"/>
      <c r="WR224"/>
      <c r="WS224"/>
      <c r="WT224"/>
      <c r="WU224"/>
      <c r="WV224"/>
      <c r="WW224"/>
      <c r="WX224"/>
      <c r="WY224"/>
      <c r="WZ224"/>
      <c r="XA224"/>
      <c r="XB224"/>
      <c r="XC224"/>
      <c r="XD224"/>
      <c r="XE224"/>
      <c r="XF224"/>
      <c r="XG224"/>
      <c r="XH224"/>
      <c r="XI224"/>
      <c r="XJ224"/>
      <c r="XK224"/>
      <c r="XL224"/>
      <c r="XM224"/>
      <c r="XN224"/>
      <c r="XO224"/>
      <c r="XP224"/>
      <c r="XQ224"/>
      <c r="XR224"/>
      <c r="XS224"/>
      <c r="XT224"/>
      <c r="XU224"/>
      <c r="XV224"/>
      <c r="XW224"/>
      <c r="XX224"/>
      <c r="XY224"/>
      <c r="XZ224"/>
      <c r="YA224"/>
      <c r="YB224"/>
      <c r="YC224"/>
      <c r="YD224"/>
      <c r="YE224"/>
      <c r="YF224"/>
      <c r="YG224"/>
      <c r="YH224"/>
      <c r="YI224"/>
      <c r="YJ224"/>
      <c r="YK224"/>
      <c r="YL224"/>
      <c r="YM224"/>
      <c r="YN224"/>
      <c r="YO224"/>
      <c r="YP224"/>
      <c r="YQ224"/>
      <c r="YR224"/>
      <c r="YS224"/>
      <c r="YT224"/>
      <c r="YU224"/>
      <c r="YV224"/>
      <c r="YW224"/>
      <c r="YX224"/>
      <c r="YY224"/>
      <c r="YZ224"/>
      <c r="ZA224"/>
      <c r="ZB224"/>
      <c r="ZC224"/>
      <c r="ZD224"/>
      <c r="ZE224"/>
      <c r="ZF224"/>
      <c r="ZG224"/>
      <c r="ZH224"/>
      <c r="ZI224"/>
      <c r="ZJ224"/>
      <c r="ZK224"/>
      <c r="ZL224"/>
      <c r="ZM224"/>
      <c r="ZN224"/>
      <c r="ZO224"/>
      <c r="ZP224"/>
      <c r="ZQ224"/>
      <c r="ZR224"/>
      <c r="ZS224"/>
      <c r="ZT224"/>
      <c r="ZU224"/>
      <c r="ZV224"/>
      <c r="ZW224"/>
      <c r="ZX224"/>
      <c r="ZY224"/>
      <c r="ZZ224"/>
      <c r="AAA224"/>
      <c r="AAB224"/>
      <c r="AAC224"/>
      <c r="AAD224"/>
      <c r="AAE224"/>
      <c r="AAF224"/>
      <c r="AAG224"/>
      <c r="AAH224"/>
      <c r="AAI224"/>
      <c r="AAJ224"/>
      <c r="AAK224"/>
      <c r="AAL224"/>
      <c r="AAM224"/>
      <c r="AAN224"/>
      <c r="AAO224"/>
      <c r="AAP224"/>
      <c r="AAQ224"/>
      <c r="AAR224"/>
      <c r="AAS224"/>
      <c r="AAT224"/>
      <c r="AAU224"/>
      <c r="AAV224"/>
      <c r="AAW224"/>
      <c r="AAX224"/>
      <c r="AAY224"/>
      <c r="AAZ224"/>
      <c r="ABA224"/>
      <c r="ABB224"/>
      <c r="ABC224"/>
      <c r="ABD224"/>
      <c r="ABE224"/>
      <c r="ABF224"/>
      <c r="ABG224"/>
      <c r="ABH224"/>
      <c r="ABI224"/>
      <c r="ABJ224"/>
      <c r="ABK224"/>
      <c r="ABL224"/>
      <c r="ABM224"/>
      <c r="ABN224"/>
      <c r="ABO224"/>
      <c r="ABP224"/>
      <c r="ABQ224"/>
      <c r="ABR224"/>
      <c r="ABS224"/>
      <c r="ABT224"/>
      <c r="ABU224"/>
      <c r="ABV224"/>
      <c r="ABW224"/>
      <c r="ABX224"/>
      <c r="ABY224"/>
      <c r="ABZ224"/>
      <c r="ACA224"/>
      <c r="ACB224"/>
      <c r="ACC224"/>
      <c r="ACD224"/>
      <c r="ACE224"/>
      <c r="ACF224"/>
      <c r="ACG224"/>
      <c r="ACH224"/>
      <c r="ACI224"/>
      <c r="ACJ224"/>
      <c r="ACK224"/>
      <c r="ACL224"/>
      <c r="ACM224"/>
      <c r="ACN224"/>
      <c r="ACO224"/>
      <c r="ACP224"/>
      <c r="ACQ224"/>
      <c r="ACR224"/>
      <c r="ACS224"/>
      <c r="ACT224"/>
      <c r="ACU224"/>
      <c r="ACV224"/>
      <c r="ACW224"/>
      <c r="ACX224"/>
      <c r="ACY224"/>
      <c r="ACZ224"/>
      <c r="ADA224"/>
      <c r="ADB224"/>
      <c r="ADC224"/>
      <c r="ADD224"/>
      <c r="ADE224"/>
      <c r="ADF224"/>
      <c r="ADG224"/>
      <c r="ADH224"/>
      <c r="ADI224"/>
      <c r="ADJ224"/>
      <c r="ADK224"/>
      <c r="ADL224"/>
      <c r="ADM224"/>
      <c r="ADN224"/>
      <c r="ADO224"/>
      <c r="ADP224"/>
      <c r="ADQ224"/>
      <c r="ADR224"/>
      <c r="ADS224"/>
      <c r="ADT224"/>
      <c r="ADU224"/>
      <c r="ADV224"/>
      <c r="ADW224"/>
      <c r="ADX224"/>
      <c r="ADY224"/>
      <c r="ADZ224"/>
      <c r="AEA224"/>
      <c r="AEB224"/>
      <c r="AEC224"/>
      <c r="AED224"/>
      <c r="AEE224"/>
      <c r="AEF224"/>
      <c r="AEG224"/>
      <c r="AEH224"/>
      <c r="AEI224"/>
      <c r="AEJ224"/>
      <c r="AEK224"/>
      <c r="AEL224"/>
      <c r="AEM224"/>
      <c r="AEN224"/>
      <c r="AEO224"/>
      <c r="AEP224"/>
      <c r="AEQ224"/>
      <c r="AER224"/>
      <c r="AES224"/>
      <c r="AET224"/>
      <c r="AEU224"/>
      <c r="AEV224"/>
      <c r="AEW224"/>
      <c r="AEX224"/>
      <c r="AEY224"/>
      <c r="AEZ224"/>
      <c r="AFA224"/>
      <c r="AFB224"/>
      <c r="AFC224"/>
      <c r="AFD224"/>
      <c r="AFE224"/>
      <c r="AFF224"/>
      <c r="AFG224"/>
      <c r="AFH224"/>
      <c r="AFI224"/>
      <c r="AFJ224"/>
      <c r="AFK224"/>
      <c r="AFL224"/>
      <c r="AFM224"/>
      <c r="AFN224"/>
      <c r="AFO224"/>
      <c r="AFP224"/>
      <c r="AFQ224"/>
      <c r="AFR224"/>
      <c r="AFS224"/>
      <c r="AFT224"/>
      <c r="AFU224"/>
      <c r="AFV224"/>
      <c r="AFW224"/>
      <c r="AFX224"/>
      <c r="AFY224"/>
      <c r="AFZ224"/>
      <c r="AGA224"/>
      <c r="AGB224"/>
      <c r="AGC224"/>
      <c r="AGD224"/>
      <c r="AGE224"/>
      <c r="AGF224"/>
      <c r="AGG224"/>
      <c r="AGH224"/>
      <c r="AGI224"/>
      <c r="AGJ224"/>
      <c r="AGK224"/>
      <c r="AGL224"/>
      <c r="AGM224"/>
      <c r="AGN224"/>
      <c r="AGO224"/>
      <c r="AGP224"/>
      <c r="AGQ224"/>
      <c r="AGR224"/>
      <c r="AGS224"/>
      <c r="AGT224"/>
      <c r="AGU224"/>
      <c r="AGV224"/>
      <c r="AGW224"/>
      <c r="AGX224"/>
      <c r="AGY224"/>
      <c r="AGZ224"/>
      <c r="AHA224"/>
      <c r="AHB224"/>
      <c r="AHC224"/>
      <c r="AHD224"/>
      <c r="AHE224"/>
      <c r="AHF224"/>
      <c r="AHG224"/>
      <c r="AHH224"/>
      <c r="AHI224"/>
      <c r="AHJ224"/>
      <c r="AHK224"/>
      <c r="AHL224"/>
      <c r="AHM224"/>
      <c r="AHN224"/>
      <c r="AHO224"/>
      <c r="AHP224"/>
      <c r="AHQ224"/>
      <c r="AHR224"/>
      <c r="AHS224"/>
      <c r="AHT224"/>
      <c r="AHU224"/>
      <c r="AHV224"/>
      <c r="AHW224"/>
      <c r="AHX224"/>
      <c r="AHY224"/>
      <c r="AHZ224"/>
      <c r="AIA224"/>
      <c r="AIB224"/>
      <c r="AIC224"/>
      <c r="AID224"/>
      <c r="AIE224"/>
      <c r="AIF224"/>
      <c r="AIG224"/>
      <c r="AIH224"/>
      <c r="AII224"/>
      <c r="AIJ224"/>
      <c r="AIK224"/>
      <c r="AIL224"/>
      <c r="AIM224"/>
      <c r="AIN224"/>
      <c r="AIO224"/>
      <c r="AIP224"/>
      <c r="AIQ224"/>
      <c r="AIR224"/>
      <c r="AIS224"/>
      <c r="AIT224"/>
      <c r="AIU224"/>
      <c r="AIV224"/>
      <c r="AIW224"/>
      <c r="AIX224"/>
      <c r="AIY224"/>
      <c r="AIZ224"/>
      <c r="AJA224"/>
      <c r="AJB224"/>
      <c r="AJC224"/>
      <c r="AJD224"/>
      <c r="AJE224"/>
      <c r="AJF224"/>
      <c r="AJG224"/>
      <c r="AJH224"/>
      <c r="AJI224"/>
      <c r="AJJ224"/>
      <c r="AJK224"/>
      <c r="AJL224"/>
      <c r="AJM224"/>
      <c r="AJN224"/>
      <c r="AJO224"/>
      <c r="AJP224"/>
      <c r="AJQ224"/>
      <c r="AJR224"/>
      <c r="AJS224"/>
      <c r="AJT224"/>
      <c r="AJU224"/>
      <c r="AJV224"/>
      <c r="AJW224"/>
      <c r="AJX224"/>
      <c r="AJY224"/>
      <c r="AJZ224"/>
      <c r="AKA224"/>
      <c r="AKB224"/>
      <c r="AKC224"/>
      <c r="AKD224"/>
      <c r="AKE224"/>
      <c r="AKF224"/>
      <c r="AKG224"/>
      <c r="AKH224"/>
      <c r="AKI224"/>
      <c r="AKJ224"/>
      <c r="AKK224"/>
      <c r="AKL224"/>
      <c r="AKM224"/>
      <c r="AKN224"/>
      <c r="AKO224"/>
      <c r="AKP224"/>
      <c r="AKQ224"/>
      <c r="AKR224"/>
      <c r="AKS224"/>
      <c r="AKT224"/>
      <c r="AKU224"/>
      <c r="AKV224"/>
      <c r="AKW224"/>
      <c r="AKX224"/>
      <c r="AKY224"/>
      <c r="AKZ224"/>
      <c r="ALA224"/>
      <c r="ALB224"/>
      <c r="ALC224"/>
      <c r="ALD224"/>
      <c r="ALE224"/>
      <c r="ALF224"/>
      <c r="ALG224"/>
      <c r="ALH224"/>
      <c r="ALI224"/>
      <c r="ALJ224"/>
      <c r="ALK224"/>
      <c r="ALL224"/>
      <c r="ALM224"/>
      <c r="ALN224"/>
      <c r="ALO224"/>
      <c r="ALP224"/>
      <c r="ALQ224"/>
    </row>
    <row r="225" spans="1:1005" s="80" customFormat="1" ht="30" x14ac:dyDescent="0.25">
      <c r="A225" s="30" t="s">
        <v>49</v>
      </c>
      <c r="B225" s="87"/>
      <c r="C225" s="88"/>
      <c r="D225" s="56">
        <v>310.23</v>
      </c>
      <c r="E225" s="21" t="s">
        <v>50</v>
      </c>
      <c r="F225" s="86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  <c r="QC225"/>
      <c r="QD225"/>
      <c r="QE225"/>
      <c r="QF225"/>
      <c r="QG225"/>
      <c r="QH225"/>
      <c r="QI225"/>
      <c r="QJ225"/>
      <c r="QK225"/>
      <c r="QL225"/>
      <c r="QM225"/>
      <c r="QN225"/>
      <c r="QO225"/>
      <c r="QP225"/>
      <c r="QQ225"/>
      <c r="QR225"/>
      <c r="QS225"/>
      <c r="QT225"/>
      <c r="QU225"/>
      <c r="QV225"/>
      <c r="QW225"/>
      <c r="QX225"/>
      <c r="QY225"/>
      <c r="QZ225"/>
      <c r="RA225"/>
      <c r="RB225"/>
      <c r="RC225"/>
      <c r="RD225"/>
      <c r="RE225"/>
      <c r="RF225"/>
      <c r="RG225"/>
      <c r="RH225"/>
      <c r="RI225"/>
      <c r="RJ225"/>
      <c r="RK225"/>
      <c r="RL225"/>
      <c r="RM225"/>
      <c r="RN225"/>
      <c r="RO225"/>
      <c r="RP225"/>
      <c r="RQ225"/>
      <c r="RR225"/>
      <c r="RS225"/>
      <c r="RT225"/>
      <c r="RU225"/>
      <c r="RV225"/>
      <c r="RW225"/>
      <c r="RX225"/>
      <c r="RY225"/>
      <c r="RZ225"/>
      <c r="SA225"/>
      <c r="SB225"/>
      <c r="SC225"/>
      <c r="SD225"/>
      <c r="SE225"/>
      <c r="SF225"/>
      <c r="SG225"/>
      <c r="SH225"/>
      <c r="SI225"/>
      <c r="SJ225"/>
      <c r="SK225"/>
      <c r="SL225"/>
      <c r="SM225"/>
      <c r="SN225"/>
      <c r="SO225"/>
      <c r="SP225"/>
      <c r="SQ225"/>
      <c r="SR225"/>
      <c r="SS225"/>
      <c r="ST225"/>
      <c r="SU225"/>
      <c r="SV225"/>
      <c r="SW225"/>
      <c r="SX225"/>
      <c r="SY225"/>
      <c r="SZ225"/>
      <c r="TA225"/>
      <c r="TB225"/>
      <c r="TC225"/>
      <c r="TD225"/>
      <c r="TE225"/>
      <c r="TF225"/>
      <c r="TG225"/>
      <c r="TH225"/>
      <c r="TI225"/>
      <c r="TJ225"/>
      <c r="TK225"/>
      <c r="TL225"/>
      <c r="TM225"/>
      <c r="TN225"/>
      <c r="TO225"/>
      <c r="TP225"/>
      <c r="TQ225"/>
      <c r="TR225"/>
      <c r="TS225"/>
      <c r="TT225"/>
      <c r="TU225"/>
      <c r="TV225"/>
      <c r="TW225"/>
      <c r="TX225"/>
      <c r="TY225"/>
      <c r="TZ225"/>
      <c r="UA225"/>
      <c r="UB225"/>
      <c r="UC225"/>
      <c r="UD225"/>
      <c r="UE225"/>
      <c r="UF225"/>
      <c r="UG225"/>
      <c r="UH225"/>
      <c r="UI225"/>
      <c r="UJ225"/>
      <c r="UK225"/>
      <c r="UL225"/>
      <c r="UM225"/>
      <c r="UN225"/>
      <c r="UO225"/>
      <c r="UP225"/>
      <c r="UQ225"/>
      <c r="UR225"/>
      <c r="US225"/>
      <c r="UT225"/>
      <c r="UU225"/>
      <c r="UV225"/>
      <c r="UW225"/>
      <c r="UX225"/>
      <c r="UY225"/>
      <c r="UZ225"/>
      <c r="VA225"/>
      <c r="VB225"/>
      <c r="VC225"/>
      <c r="VD225"/>
      <c r="VE225"/>
      <c r="VF225"/>
      <c r="VG225"/>
      <c r="VH225"/>
      <c r="VI225"/>
      <c r="VJ225"/>
      <c r="VK225"/>
      <c r="VL225"/>
      <c r="VM225"/>
      <c r="VN225"/>
      <c r="VO225"/>
      <c r="VP225"/>
      <c r="VQ225"/>
      <c r="VR225"/>
      <c r="VS225"/>
      <c r="VT225"/>
      <c r="VU225"/>
      <c r="VV225"/>
      <c r="VW225"/>
      <c r="VX225"/>
      <c r="VY225"/>
      <c r="VZ225"/>
      <c r="WA225"/>
      <c r="WB225"/>
      <c r="WC225"/>
      <c r="WD225"/>
      <c r="WE225"/>
      <c r="WF225"/>
      <c r="WG225"/>
      <c r="WH225"/>
      <c r="WI225"/>
      <c r="WJ225"/>
      <c r="WK225"/>
      <c r="WL225"/>
      <c r="WM225"/>
      <c r="WN225"/>
      <c r="WO225"/>
      <c r="WP225"/>
      <c r="WQ225"/>
      <c r="WR225"/>
      <c r="WS225"/>
      <c r="WT225"/>
      <c r="WU225"/>
      <c r="WV225"/>
      <c r="WW225"/>
      <c r="WX225"/>
      <c r="WY225"/>
      <c r="WZ225"/>
      <c r="XA225"/>
      <c r="XB225"/>
      <c r="XC225"/>
      <c r="XD225"/>
      <c r="XE225"/>
      <c r="XF225"/>
      <c r="XG225"/>
      <c r="XH225"/>
      <c r="XI225"/>
      <c r="XJ225"/>
      <c r="XK225"/>
      <c r="XL225"/>
      <c r="XM225"/>
      <c r="XN225"/>
      <c r="XO225"/>
      <c r="XP225"/>
      <c r="XQ225"/>
      <c r="XR225"/>
      <c r="XS225"/>
      <c r="XT225"/>
      <c r="XU225"/>
      <c r="XV225"/>
      <c r="XW225"/>
      <c r="XX225"/>
      <c r="XY225"/>
      <c r="XZ225"/>
      <c r="YA225"/>
      <c r="YB225"/>
      <c r="YC225"/>
      <c r="YD225"/>
      <c r="YE225"/>
      <c r="YF225"/>
      <c r="YG225"/>
      <c r="YH225"/>
      <c r="YI225"/>
      <c r="YJ225"/>
      <c r="YK225"/>
      <c r="YL225"/>
      <c r="YM225"/>
      <c r="YN225"/>
      <c r="YO225"/>
      <c r="YP225"/>
      <c r="YQ225"/>
      <c r="YR225"/>
      <c r="YS225"/>
      <c r="YT225"/>
      <c r="YU225"/>
      <c r="YV225"/>
      <c r="YW225"/>
      <c r="YX225"/>
      <c r="YY225"/>
      <c r="YZ225"/>
      <c r="ZA225"/>
      <c r="ZB225"/>
      <c r="ZC225"/>
      <c r="ZD225"/>
      <c r="ZE225"/>
      <c r="ZF225"/>
      <c r="ZG225"/>
      <c r="ZH225"/>
      <c r="ZI225"/>
      <c r="ZJ225"/>
      <c r="ZK225"/>
      <c r="ZL225"/>
      <c r="ZM225"/>
      <c r="ZN225"/>
      <c r="ZO225"/>
      <c r="ZP225"/>
      <c r="ZQ225"/>
      <c r="ZR225"/>
      <c r="ZS225"/>
      <c r="ZT225"/>
      <c r="ZU225"/>
      <c r="ZV225"/>
      <c r="ZW225"/>
      <c r="ZX225"/>
      <c r="ZY225"/>
      <c r="ZZ225"/>
      <c r="AAA225"/>
      <c r="AAB225"/>
      <c r="AAC225"/>
      <c r="AAD225"/>
      <c r="AAE225"/>
      <c r="AAF225"/>
      <c r="AAG225"/>
      <c r="AAH225"/>
      <c r="AAI225"/>
      <c r="AAJ225"/>
      <c r="AAK225"/>
      <c r="AAL225"/>
      <c r="AAM225"/>
      <c r="AAN225"/>
      <c r="AAO225"/>
      <c r="AAP225"/>
      <c r="AAQ225"/>
      <c r="AAR225"/>
      <c r="AAS225"/>
      <c r="AAT225"/>
      <c r="AAU225"/>
      <c r="AAV225"/>
      <c r="AAW225"/>
      <c r="AAX225"/>
      <c r="AAY225"/>
      <c r="AAZ225"/>
      <c r="ABA225"/>
      <c r="ABB225"/>
      <c r="ABC225"/>
      <c r="ABD225"/>
      <c r="ABE225"/>
      <c r="ABF225"/>
      <c r="ABG225"/>
      <c r="ABH225"/>
      <c r="ABI225"/>
      <c r="ABJ225"/>
      <c r="ABK225"/>
      <c r="ABL225"/>
      <c r="ABM225"/>
      <c r="ABN225"/>
      <c r="ABO225"/>
      <c r="ABP225"/>
      <c r="ABQ225"/>
      <c r="ABR225"/>
      <c r="ABS225"/>
      <c r="ABT225"/>
      <c r="ABU225"/>
      <c r="ABV225"/>
      <c r="ABW225"/>
      <c r="ABX225"/>
      <c r="ABY225"/>
      <c r="ABZ225"/>
      <c r="ACA225"/>
      <c r="ACB225"/>
      <c r="ACC225"/>
      <c r="ACD225"/>
      <c r="ACE225"/>
      <c r="ACF225"/>
      <c r="ACG225"/>
      <c r="ACH225"/>
      <c r="ACI225"/>
      <c r="ACJ225"/>
      <c r="ACK225"/>
      <c r="ACL225"/>
      <c r="ACM225"/>
      <c r="ACN225"/>
      <c r="ACO225"/>
      <c r="ACP225"/>
      <c r="ACQ225"/>
      <c r="ACR225"/>
      <c r="ACS225"/>
      <c r="ACT225"/>
      <c r="ACU225"/>
      <c r="ACV225"/>
      <c r="ACW225"/>
      <c r="ACX225"/>
      <c r="ACY225"/>
      <c r="ACZ225"/>
      <c r="ADA225"/>
      <c r="ADB225"/>
      <c r="ADC225"/>
      <c r="ADD225"/>
      <c r="ADE225"/>
      <c r="ADF225"/>
      <c r="ADG225"/>
      <c r="ADH225"/>
      <c r="ADI225"/>
      <c r="ADJ225"/>
      <c r="ADK225"/>
      <c r="ADL225"/>
      <c r="ADM225"/>
      <c r="ADN225"/>
      <c r="ADO225"/>
      <c r="ADP225"/>
      <c r="ADQ225"/>
      <c r="ADR225"/>
      <c r="ADS225"/>
      <c r="ADT225"/>
      <c r="ADU225"/>
      <c r="ADV225"/>
      <c r="ADW225"/>
      <c r="ADX225"/>
      <c r="ADY225"/>
      <c r="ADZ225"/>
      <c r="AEA225"/>
      <c r="AEB225"/>
      <c r="AEC225"/>
      <c r="AED225"/>
      <c r="AEE225"/>
      <c r="AEF225"/>
      <c r="AEG225"/>
      <c r="AEH225"/>
      <c r="AEI225"/>
      <c r="AEJ225"/>
      <c r="AEK225"/>
      <c r="AEL225"/>
      <c r="AEM225"/>
      <c r="AEN225"/>
      <c r="AEO225"/>
      <c r="AEP225"/>
      <c r="AEQ225"/>
      <c r="AER225"/>
      <c r="AES225"/>
      <c r="AET225"/>
      <c r="AEU225"/>
      <c r="AEV225"/>
      <c r="AEW225"/>
      <c r="AEX225"/>
      <c r="AEY225"/>
      <c r="AEZ225"/>
      <c r="AFA225"/>
      <c r="AFB225"/>
      <c r="AFC225"/>
      <c r="AFD225"/>
      <c r="AFE225"/>
      <c r="AFF225"/>
      <c r="AFG225"/>
      <c r="AFH225"/>
      <c r="AFI225"/>
      <c r="AFJ225"/>
      <c r="AFK225"/>
      <c r="AFL225"/>
      <c r="AFM225"/>
      <c r="AFN225"/>
      <c r="AFO225"/>
      <c r="AFP225"/>
      <c r="AFQ225"/>
      <c r="AFR225"/>
      <c r="AFS225"/>
      <c r="AFT225"/>
      <c r="AFU225"/>
      <c r="AFV225"/>
      <c r="AFW225"/>
      <c r="AFX225"/>
      <c r="AFY225"/>
      <c r="AFZ225"/>
      <c r="AGA225"/>
      <c r="AGB225"/>
      <c r="AGC225"/>
      <c r="AGD225"/>
      <c r="AGE225"/>
      <c r="AGF225"/>
      <c r="AGG225"/>
      <c r="AGH225"/>
      <c r="AGI225"/>
      <c r="AGJ225"/>
      <c r="AGK225"/>
      <c r="AGL225"/>
      <c r="AGM225"/>
      <c r="AGN225"/>
      <c r="AGO225"/>
      <c r="AGP225"/>
      <c r="AGQ225"/>
      <c r="AGR225"/>
      <c r="AGS225"/>
      <c r="AGT225"/>
      <c r="AGU225"/>
      <c r="AGV225"/>
      <c r="AGW225"/>
      <c r="AGX225"/>
      <c r="AGY225"/>
      <c r="AGZ225"/>
      <c r="AHA225"/>
      <c r="AHB225"/>
      <c r="AHC225"/>
      <c r="AHD225"/>
      <c r="AHE225"/>
      <c r="AHF225"/>
      <c r="AHG225"/>
      <c r="AHH225"/>
      <c r="AHI225"/>
      <c r="AHJ225"/>
      <c r="AHK225"/>
      <c r="AHL225"/>
      <c r="AHM225"/>
      <c r="AHN225"/>
      <c r="AHO225"/>
      <c r="AHP225"/>
      <c r="AHQ225"/>
      <c r="AHR225"/>
      <c r="AHS225"/>
      <c r="AHT225"/>
      <c r="AHU225"/>
      <c r="AHV225"/>
      <c r="AHW225"/>
      <c r="AHX225"/>
      <c r="AHY225"/>
      <c r="AHZ225"/>
      <c r="AIA225"/>
      <c r="AIB225"/>
      <c r="AIC225"/>
      <c r="AID225"/>
      <c r="AIE225"/>
      <c r="AIF225"/>
      <c r="AIG225"/>
      <c r="AIH225"/>
      <c r="AII225"/>
      <c r="AIJ225"/>
      <c r="AIK225"/>
      <c r="AIL225"/>
      <c r="AIM225"/>
      <c r="AIN225"/>
      <c r="AIO225"/>
      <c r="AIP225"/>
      <c r="AIQ225"/>
      <c r="AIR225"/>
      <c r="AIS225"/>
      <c r="AIT225"/>
      <c r="AIU225"/>
      <c r="AIV225"/>
      <c r="AIW225"/>
      <c r="AIX225"/>
      <c r="AIY225"/>
      <c r="AIZ225"/>
      <c r="AJA225"/>
      <c r="AJB225"/>
      <c r="AJC225"/>
      <c r="AJD225"/>
      <c r="AJE225"/>
      <c r="AJF225"/>
      <c r="AJG225"/>
      <c r="AJH225"/>
      <c r="AJI225"/>
      <c r="AJJ225"/>
      <c r="AJK225"/>
      <c r="AJL225"/>
      <c r="AJM225"/>
      <c r="AJN225"/>
      <c r="AJO225"/>
      <c r="AJP225"/>
      <c r="AJQ225"/>
      <c r="AJR225"/>
      <c r="AJS225"/>
      <c r="AJT225"/>
      <c r="AJU225"/>
      <c r="AJV225"/>
      <c r="AJW225"/>
      <c r="AJX225"/>
      <c r="AJY225"/>
      <c r="AJZ225"/>
      <c r="AKA225"/>
      <c r="AKB225"/>
      <c r="AKC225"/>
      <c r="AKD225"/>
      <c r="AKE225"/>
      <c r="AKF225"/>
      <c r="AKG225"/>
      <c r="AKH225"/>
      <c r="AKI225"/>
      <c r="AKJ225"/>
      <c r="AKK225"/>
      <c r="AKL225"/>
      <c r="AKM225"/>
      <c r="AKN225"/>
      <c r="AKO225"/>
      <c r="AKP225"/>
      <c r="AKQ225"/>
      <c r="AKR225"/>
      <c r="AKS225"/>
      <c r="AKT225"/>
      <c r="AKU225"/>
      <c r="AKV225"/>
      <c r="AKW225"/>
      <c r="AKX225"/>
      <c r="AKY225"/>
      <c r="AKZ225"/>
      <c r="ALA225"/>
      <c r="ALB225"/>
      <c r="ALC225"/>
      <c r="ALD225"/>
      <c r="ALE225"/>
      <c r="ALF225"/>
      <c r="ALG225"/>
      <c r="ALH225"/>
      <c r="ALI225"/>
      <c r="ALJ225"/>
      <c r="ALK225"/>
      <c r="ALL225"/>
      <c r="ALM225"/>
      <c r="ALN225"/>
      <c r="ALO225"/>
      <c r="ALP225"/>
      <c r="ALQ225"/>
    </row>
    <row r="226" spans="1:1005" s="80" customFormat="1" ht="30" x14ac:dyDescent="0.25">
      <c r="A226" s="30" t="s">
        <v>136</v>
      </c>
      <c r="B226" s="87"/>
      <c r="C226" s="88"/>
      <c r="D226" s="56">
        <v>1737.36</v>
      </c>
      <c r="E226" s="21" t="s">
        <v>50</v>
      </c>
      <c r="F226" s="8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  <c r="OF226"/>
      <c r="OG226"/>
      <c r="OH226"/>
      <c r="OI226"/>
      <c r="OJ226"/>
      <c r="OK226"/>
      <c r="OL226"/>
      <c r="OM226"/>
      <c r="ON226"/>
      <c r="OO226"/>
      <c r="OP226"/>
      <c r="OQ226"/>
      <c r="OR226"/>
      <c r="OS226"/>
      <c r="OT226"/>
      <c r="OU226"/>
      <c r="OV226"/>
      <c r="OW226"/>
      <c r="OX226"/>
      <c r="OY226"/>
      <c r="OZ226"/>
      <c r="PA226"/>
      <c r="PB226"/>
      <c r="PC226"/>
      <c r="PD226"/>
      <c r="PE226"/>
      <c r="PF226"/>
      <c r="PG226"/>
      <c r="PH226"/>
      <c r="PI226"/>
      <c r="PJ226"/>
      <c r="PK226"/>
      <c r="PL226"/>
      <c r="PM226"/>
      <c r="PN226"/>
      <c r="PO226"/>
      <c r="PP226"/>
      <c r="PQ226"/>
      <c r="PR226"/>
      <c r="PS226"/>
      <c r="PT226"/>
      <c r="PU226"/>
      <c r="PV226"/>
      <c r="PW226"/>
      <c r="PX226"/>
      <c r="PY226"/>
      <c r="PZ226"/>
      <c r="QA226"/>
      <c r="QB226"/>
      <c r="QC226"/>
      <c r="QD226"/>
      <c r="QE226"/>
      <c r="QF226"/>
      <c r="QG226"/>
      <c r="QH226"/>
      <c r="QI226"/>
      <c r="QJ226"/>
      <c r="QK226"/>
      <c r="QL226"/>
      <c r="QM226"/>
      <c r="QN226"/>
      <c r="QO226"/>
      <c r="QP226"/>
      <c r="QQ226"/>
      <c r="QR226"/>
      <c r="QS226"/>
      <c r="QT226"/>
      <c r="QU226"/>
      <c r="QV226"/>
      <c r="QW226"/>
      <c r="QX226"/>
      <c r="QY226"/>
      <c r="QZ226"/>
      <c r="RA226"/>
      <c r="RB226"/>
      <c r="RC226"/>
      <c r="RD226"/>
      <c r="RE226"/>
      <c r="RF226"/>
      <c r="RG226"/>
      <c r="RH226"/>
      <c r="RI226"/>
      <c r="RJ226"/>
      <c r="RK226"/>
      <c r="RL226"/>
      <c r="RM226"/>
      <c r="RN226"/>
      <c r="RO226"/>
      <c r="RP226"/>
      <c r="RQ226"/>
      <c r="RR226"/>
      <c r="RS226"/>
      <c r="RT226"/>
      <c r="RU226"/>
      <c r="RV226"/>
      <c r="RW226"/>
      <c r="RX226"/>
      <c r="RY226"/>
      <c r="RZ226"/>
      <c r="SA226"/>
      <c r="SB226"/>
      <c r="SC226"/>
      <c r="SD226"/>
      <c r="SE226"/>
      <c r="SF226"/>
      <c r="SG226"/>
      <c r="SH226"/>
      <c r="SI226"/>
      <c r="SJ226"/>
      <c r="SK226"/>
      <c r="SL226"/>
      <c r="SM226"/>
      <c r="SN226"/>
      <c r="SO226"/>
      <c r="SP226"/>
      <c r="SQ226"/>
      <c r="SR226"/>
      <c r="SS226"/>
      <c r="ST226"/>
      <c r="SU226"/>
      <c r="SV226"/>
      <c r="SW226"/>
      <c r="SX226"/>
      <c r="SY226"/>
      <c r="SZ226"/>
      <c r="TA226"/>
      <c r="TB226"/>
      <c r="TC226"/>
      <c r="TD226"/>
      <c r="TE226"/>
      <c r="TF226"/>
      <c r="TG226"/>
      <c r="TH226"/>
      <c r="TI226"/>
      <c r="TJ226"/>
      <c r="TK226"/>
      <c r="TL226"/>
      <c r="TM226"/>
      <c r="TN226"/>
      <c r="TO226"/>
      <c r="TP226"/>
      <c r="TQ226"/>
      <c r="TR226"/>
      <c r="TS226"/>
      <c r="TT226"/>
      <c r="TU226"/>
      <c r="TV226"/>
      <c r="TW226"/>
      <c r="TX226"/>
      <c r="TY226"/>
      <c r="TZ226"/>
      <c r="UA226"/>
      <c r="UB226"/>
      <c r="UC226"/>
      <c r="UD226"/>
      <c r="UE226"/>
      <c r="UF226"/>
      <c r="UG226"/>
      <c r="UH226"/>
      <c r="UI226"/>
      <c r="UJ226"/>
      <c r="UK226"/>
      <c r="UL226"/>
      <c r="UM226"/>
      <c r="UN226"/>
      <c r="UO226"/>
      <c r="UP226"/>
      <c r="UQ226"/>
      <c r="UR226"/>
      <c r="US226"/>
      <c r="UT226"/>
      <c r="UU226"/>
      <c r="UV226"/>
      <c r="UW226"/>
      <c r="UX226"/>
      <c r="UY226"/>
      <c r="UZ226"/>
      <c r="VA226"/>
      <c r="VB226"/>
      <c r="VC226"/>
      <c r="VD226"/>
      <c r="VE226"/>
      <c r="VF226"/>
      <c r="VG226"/>
      <c r="VH226"/>
      <c r="VI226"/>
      <c r="VJ226"/>
      <c r="VK226"/>
      <c r="VL226"/>
      <c r="VM226"/>
      <c r="VN226"/>
      <c r="VO226"/>
      <c r="VP226"/>
      <c r="VQ226"/>
      <c r="VR226"/>
      <c r="VS226"/>
      <c r="VT226"/>
      <c r="VU226"/>
      <c r="VV226"/>
      <c r="VW226"/>
      <c r="VX226"/>
      <c r="VY226"/>
      <c r="VZ226"/>
      <c r="WA226"/>
      <c r="WB226"/>
      <c r="WC226"/>
      <c r="WD226"/>
      <c r="WE226"/>
      <c r="WF226"/>
      <c r="WG226"/>
      <c r="WH226"/>
      <c r="WI226"/>
      <c r="WJ226"/>
      <c r="WK226"/>
      <c r="WL226"/>
      <c r="WM226"/>
      <c r="WN226"/>
      <c r="WO226"/>
      <c r="WP226"/>
      <c r="WQ226"/>
      <c r="WR226"/>
      <c r="WS226"/>
      <c r="WT226"/>
      <c r="WU226"/>
      <c r="WV226"/>
      <c r="WW226"/>
      <c r="WX226"/>
      <c r="WY226"/>
      <c r="WZ226"/>
      <c r="XA226"/>
      <c r="XB226"/>
      <c r="XC226"/>
      <c r="XD226"/>
      <c r="XE226"/>
      <c r="XF226"/>
      <c r="XG226"/>
      <c r="XH226"/>
      <c r="XI226"/>
      <c r="XJ226"/>
      <c r="XK226"/>
      <c r="XL226"/>
      <c r="XM226"/>
      <c r="XN226"/>
      <c r="XO226"/>
      <c r="XP226"/>
      <c r="XQ226"/>
      <c r="XR226"/>
      <c r="XS226"/>
      <c r="XT226"/>
      <c r="XU226"/>
      <c r="XV226"/>
      <c r="XW226"/>
      <c r="XX226"/>
      <c r="XY226"/>
      <c r="XZ226"/>
      <c r="YA226"/>
      <c r="YB226"/>
      <c r="YC226"/>
      <c r="YD226"/>
      <c r="YE226"/>
      <c r="YF226"/>
      <c r="YG226"/>
      <c r="YH226"/>
      <c r="YI226"/>
      <c r="YJ226"/>
      <c r="YK226"/>
      <c r="YL226"/>
      <c r="YM226"/>
      <c r="YN226"/>
      <c r="YO226"/>
      <c r="YP226"/>
      <c r="YQ226"/>
      <c r="YR226"/>
      <c r="YS226"/>
      <c r="YT226"/>
      <c r="YU226"/>
      <c r="YV226"/>
      <c r="YW226"/>
      <c r="YX226"/>
      <c r="YY226"/>
      <c r="YZ226"/>
      <c r="ZA226"/>
      <c r="ZB226"/>
      <c r="ZC226"/>
      <c r="ZD226"/>
      <c r="ZE226"/>
      <c r="ZF226"/>
      <c r="ZG226"/>
      <c r="ZH226"/>
      <c r="ZI226"/>
      <c r="ZJ226"/>
      <c r="ZK226"/>
      <c r="ZL226"/>
      <c r="ZM226"/>
      <c r="ZN226"/>
      <c r="ZO226"/>
      <c r="ZP226"/>
      <c r="ZQ226"/>
      <c r="ZR226"/>
      <c r="ZS226"/>
      <c r="ZT226"/>
      <c r="ZU226"/>
      <c r="ZV226"/>
      <c r="ZW226"/>
      <c r="ZX226"/>
      <c r="ZY226"/>
      <c r="ZZ226"/>
      <c r="AAA226"/>
      <c r="AAB226"/>
      <c r="AAC226"/>
      <c r="AAD226"/>
      <c r="AAE226"/>
      <c r="AAF226"/>
      <c r="AAG226"/>
      <c r="AAH226"/>
      <c r="AAI226"/>
      <c r="AAJ226"/>
      <c r="AAK226"/>
      <c r="AAL226"/>
      <c r="AAM226"/>
      <c r="AAN226"/>
      <c r="AAO226"/>
      <c r="AAP226"/>
      <c r="AAQ226"/>
      <c r="AAR226"/>
      <c r="AAS226"/>
      <c r="AAT226"/>
      <c r="AAU226"/>
      <c r="AAV226"/>
      <c r="AAW226"/>
      <c r="AAX226"/>
      <c r="AAY226"/>
      <c r="AAZ226"/>
      <c r="ABA226"/>
      <c r="ABB226"/>
      <c r="ABC226"/>
      <c r="ABD226"/>
      <c r="ABE226"/>
      <c r="ABF226"/>
      <c r="ABG226"/>
      <c r="ABH226"/>
      <c r="ABI226"/>
      <c r="ABJ226"/>
      <c r="ABK226"/>
      <c r="ABL226"/>
      <c r="ABM226"/>
      <c r="ABN226"/>
      <c r="ABO226"/>
      <c r="ABP226"/>
      <c r="ABQ226"/>
      <c r="ABR226"/>
      <c r="ABS226"/>
      <c r="ABT226"/>
      <c r="ABU226"/>
      <c r="ABV226"/>
      <c r="ABW226"/>
      <c r="ABX226"/>
      <c r="ABY226"/>
      <c r="ABZ226"/>
      <c r="ACA226"/>
      <c r="ACB226"/>
      <c r="ACC226"/>
      <c r="ACD226"/>
      <c r="ACE226"/>
      <c r="ACF226"/>
      <c r="ACG226"/>
      <c r="ACH226"/>
      <c r="ACI226"/>
      <c r="ACJ226"/>
      <c r="ACK226"/>
      <c r="ACL226"/>
      <c r="ACM226"/>
      <c r="ACN226"/>
      <c r="ACO226"/>
      <c r="ACP226"/>
      <c r="ACQ226"/>
      <c r="ACR226"/>
      <c r="ACS226"/>
      <c r="ACT226"/>
      <c r="ACU226"/>
      <c r="ACV226"/>
      <c r="ACW226"/>
      <c r="ACX226"/>
      <c r="ACY226"/>
      <c r="ACZ226"/>
      <c r="ADA226"/>
      <c r="ADB226"/>
      <c r="ADC226"/>
      <c r="ADD226"/>
      <c r="ADE226"/>
      <c r="ADF226"/>
      <c r="ADG226"/>
      <c r="ADH226"/>
      <c r="ADI226"/>
      <c r="ADJ226"/>
      <c r="ADK226"/>
      <c r="ADL226"/>
      <c r="ADM226"/>
      <c r="ADN226"/>
      <c r="ADO226"/>
      <c r="ADP226"/>
      <c r="ADQ226"/>
      <c r="ADR226"/>
      <c r="ADS226"/>
      <c r="ADT226"/>
      <c r="ADU226"/>
      <c r="ADV226"/>
      <c r="ADW226"/>
      <c r="ADX226"/>
      <c r="ADY226"/>
      <c r="ADZ226"/>
      <c r="AEA226"/>
      <c r="AEB226"/>
      <c r="AEC226"/>
      <c r="AED226"/>
      <c r="AEE226"/>
      <c r="AEF226"/>
      <c r="AEG226"/>
      <c r="AEH226"/>
      <c r="AEI226"/>
      <c r="AEJ226"/>
      <c r="AEK226"/>
      <c r="AEL226"/>
      <c r="AEM226"/>
      <c r="AEN226"/>
      <c r="AEO226"/>
      <c r="AEP226"/>
      <c r="AEQ226"/>
      <c r="AER226"/>
      <c r="AES226"/>
      <c r="AET226"/>
      <c r="AEU226"/>
      <c r="AEV226"/>
      <c r="AEW226"/>
      <c r="AEX226"/>
      <c r="AEY226"/>
      <c r="AEZ226"/>
      <c r="AFA226"/>
      <c r="AFB226"/>
      <c r="AFC226"/>
      <c r="AFD226"/>
      <c r="AFE226"/>
      <c r="AFF226"/>
      <c r="AFG226"/>
      <c r="AFH226"/>
      <c r="AFI226"/>
      <c r="AFJ226"/>
      <c r="AFK226"/>
      <c r="AFL226"/>
      <c r="AFM226"/>
      <c r="AFN226"/>
      <c r="AFO226"/>
      <c r="AFP226"/>
      <c r="AFQ226"/>
      <c r="AFR226"/>
      <c r="AFS226"/>
      <c r="AFT226"/>
      <c r="AFU226"/>
      <c r="AFV226"/>
      <c r="AFW226"/>
      <c r="AFX226"/>
      <c r="AFY226"/>
      <c r="AFZ226"/>
      <c r="AGA226"/>
      <c r="AGB226"/>
      <c r="AGC226"/>
      <c r="AGD226"/>
      <c r="AGE226"/>
      <c r="AGF226"/>
      <c r="AGG226"/>
      <c r="AGH226"/>
      <c r="AGI226"/>
      <c r="AGJ226"/>
      <c r="AGK226"/>
      <c r="AGL226"/>
      <c r="AGM226"/>
      <c r="AGN226"/>
      <c r="AGO226"/>
      <c r="AGP226"/>
      <c r="AGQ226"/>
      <c r="AGR226"/>
      <c r="AGS226"/>
      <c r="AGT226"/>
      <c r="AGU226"/>
      <c r="AGV226"/>
      <c r="AGW226"/>
      <c r="AGX226"/>
      <c r="AGY226"/>
      <c r="AGZ226"/>
      <c r="AHA226"/>
      <c r="AHB226"/>
      <c r="AHC226"/>
      <c r="AHD226"/>
      <c r="AHE226"/>
      <c r="AHF226"/>
      <c r="AHG226"/>
      <c r="AHH226"/>
      <c r="AHI226"/>
      <c r="AHJ226"/>
      <c r="AHK226"/>
      <c r="AHL226"/>
      <c r="AHM226"/>
      <c r="AHN226"/>
      <c r="AHO226"/>
      <c r="AHP226"/>
      <c r="AHQ226"/>
      <c r="AHR226"/>
      <c r="AHS226"/>
      <c r="AHT226"/>
      <c r="AHU226"/>
      <c r="AHV226"/>
      <c r="AHW226"/>
      <c r="AHX226"/>
      <c r="AHY226"/>
      <c r="AHZ226"/>
      <c r="AIA226"/>
      <c r="AIB226"/>
      <c r="AIC226"/>
      <c r="AID226"/>
      <c r="AIE226"/>
      <c r="AIF226"/>
      <c r="AIG226"/>
      <c r="AIH226"/>
      <c r="AII226"/>
      <c r="AIJ226"/>
      <c r="AIK226"/>
      <c r="AIL226"/>
      <c r="AIM226"/>
      <c r="AIN226"/>
      <c r="AIO226"/>
      <c r="AIP226"/>
      <c r="AIQ226"/>
      <c r="AIR226"/>
      <c r="AIS226"/>
      <c r="AIT226"/>
      <c r="AIU226"/>
      <c r="AIV226"/>
      <c r="AIW226"/>
      <c r="AIX226"/>
      <c r="AIY226"/>
      <c r="AIZ226"/>
      <c r="AJA226"/>
      <c r="AJB226"/>
      <c r="AJC226"/>
      <c r="AJD226"/>
      <c r="AJE226"/>
      <c r="AJF226"/>
      <c r="AJG226"/>
      <c r="AJH226"/>
      <c r="AJI226"/>
      <c r="AJJ226"/>
      <c r="AJK226"/>
      <c r="AJL226"/>
      <c r="AJM226"/>
      <c r="AJN226"/>
      <c r="AJO226"/>
      <c r="AJP226"/>
      <c r="AJQ226"/>
      <c r="AJR226"/>
      <c r="AJS226"/>
      <c r="AJT226"/>
      <c r="AJU226"/>
      <c r="AJV226"/>
      <c r="AJW226"/>
      <c r="AJX226"/>
      <c r="AJY226"/>
      <c r="AJZ226"/>
      <c r="AKA226"/>
      <c r="AKB226"/>
      <c r="AKC226"/>
      <c r="AKD226"/>
      <c r="AKE226"/>
      <c r="AKF226"/>
      <c r="AKG226"/>
      <c r="AKH226"/>
      <c r="AKI226"/>
      <c r="AKJ226"/>
      <c r="AKK226"/>
      <c r="AKL226"/>
      <c r="AKM226"/>
      <c r="AKN226"/>
      <c r="AKO226"/>
      <c r="AKP226"/>
      <c r="AKQ226"/>
      <c r="AKR226"/>
      <c r="AKS226"/>
      <c r="AKT226"/>
      <c r="AKU226"/>
      <c r="AKV226"/>
      <c r="AKW226"/>
      <c r="AKX226"/>
      <c r="AKY226"/>
      <c r="AKZ226"/>
      <c r="ALA226"/>
      <c r="ALB226"/>
      <c r="ALC226"/>
      <c r="ALD226"/>
      <c r="ALE226"/>
      <c r="ALF226"/>
      <c r="ALG226"/>
      <c r="ALH226"/>
      <c r="ALI226"/>
      <c r="ALJ226"/>
      <c r="ALK226"/>
      <c r="ALL226"/>
      <c r="ALM226"/>
      <c r="ALN226"/>
      <c r="ALO226"/>
      <c r="ALP226"/>
      <c r="ALQ226"/>
    </row>
    <row r="227" spans="1:1005" s="80" customFormat="1" ht="30" hidden="1" x14ac:dyDescent="0.25">
      <c r="A227" s="32" t="s">
        <v>220</v>
      </c>
      <c r="B227" s="87"/>
      <c r="C227" s="88"/>
      <c r="D227" s="101"/>
      <c r="E227" s="21" t="s">
        <v>50</v>
      </c>
      <c r="F227" s="84"/>
      <c r="G227"/>
      <c r="H227" s="54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  <c r="QC227"/>
      <c r="QD227"/>
      <c r="QE227"/>
      <c r="QF227"/>
      <c r="QG227"/>
      <c r="QH227"/>
      <c r="QI227"/>
      <c r="QJ227"/>
      <c r="QK227"/>
      <c r="QL227"/>
      <c r="QM227"/>
      <c r="QN227"/>
      <c r="QO227"/>
      <c r="QP227"/>
      <c r="QQ227"/>
      <c r="QR227"/>
      <c r="QS227"/>
      <c r="QT227"/>
      <c r="QU227"/>
      <c r="QV227"/>
      <c r="QW227"/>
      <c r="QX227"/>
      <c r="QY227"/>
      <c r="QZ227"/>
      <c r="RA227"/>
      <c r="RB227"/>
      <c r="RC227"/>
      <c r="RD227"/>
      <c r="RE227"/>
      <c r="RF227"/>
      <c r="RG227"/>
      <c r="RH227"/>
      <c r="RI227"/>
      <c r="RJ227"/>
      <c r="RK227"/>
      <c r="RL227"/>
      <c r="RM227"/>
      <c r="RN227"/>
      <c r="RO227"/>
      <c r="RP227"/>
      <c r="RQ227"/>
      <c r="RR227"/>
      <c r="RS227"/>
      <c r="RT227"/>
      <c r="RU227"/>
      <c r="RV227"/>
      <c r="RW227"/>
      <c r="RX227"/>
      <c r="RY227"/>
      <c r="RZ227"/>
      <c r="SA227"/>
      <c r="SB227"/>
      <c r="SC227"/>
      <c r="SD227"/>
      <c r="SE227"/>
      <c r="SF227"/>
      <c r="SG227"/>
      <c r="SH227"/>
      <c r="SI227"/>
      <c r="SJ227"/>
      <c r="SK227"/>
      <c r="SL227"/>
      <c r="SM227"/>
      <c r="SN227"/>
      <c r="SO227"/>
      <c r="SP227"/>
      <c r="SQ227"/>
      <c r="SR227"/>
      <c r="SS227"/>
      <c r="ST227"/>
      <c r="SU227"/>
      <c r="SV227"/>
      <c r="SW227"/>
      <c r="SX227"/>
      <c r="SY227"/>
      <c r="SZ227"/>
      <c r="TA227"/>
      <c r="TB227"/>
      <c r="TC227"/>
      <c r="TD227"/>
      <c r="TE227"/>
      <c r="TF227"/>
      <c r="TG227"/>
      <c r="TH227"/>
      <c r="TI227"/>
      <c r="TJ227"/>
      <c r="TK227"/>
      <c r="TL227"/>
      <c r="TM227"/>
      <c r="TN227"/>
      <c r="TO227"/>
      <c r="TP227"/>
      <c r="TQ227"/>
      <c r="TR227"/>
      <c r="TS227"/>
      <c r="TT227"/>
      <c r="TU227"/>
      <c r="TV227"/>
      <c r="TW227"/>
      <c r="TX227"/>
      <c r="TY227"/>
      <c r="TZ227"/>
      <c r="UA227"/>
      <c r="UB227"/>
      <c r="UC227"/>
      <c r="UD227"/>
      <c r="UE227"/>
      <c r="UF227"/>
      <c r="UG227"/>
      <c r="UH227"/>
      <c r="UI227"/>
      <c r="UJ227"/>
      <c r="UK227"/>
      <c r="UL227"/>
      <c r="UM227"/>
      <c r="UN227"/>
      <c r="UO227"/>
      <c r="UP227"/>
      <c r="UQ227"/>
      <c r="UR227"/>
      <c r="US227"/>
      <c r="UT227"/>
      <c r="UU227"/>
      <c r="UV227"/>
      <c r="UW227"/>
      <c r="UX227"/>
      <c r="UY227"/>
      <c r="UZ227"/>
      <c r="VA227"/>
      <c r="VB227"/>
      <c r="VC227"/>
      <c r="VD227"/>
      <c r="VE227"/>
      <c r="VF227"/>
      <c r="VG227"/>
      <c r="VH227"/>
      <c r="VI227"/>
      <c r="VJ227"/>
      <c r="VK227"/>
      <c r="VL227"/>
      <c r="VM227"/>
      <c r="VN227"/>
      <c r="VO227"/>
      <c r="VP227"/>
      <c r="VQ227"/>
      <c r="VR227"/>
      <c r="VS227"/>
      <c r="VT227"/>
      <c r="VU227"/>
      <c r="VV227"/>
      <c r="VW227"/>
      <c r="VX227"/>
      <c r="VY227"/>
      <c r="VZ227"/>
      <c r="WA227"/>
      <c r="WB227"/>
      <c r="WC227"/>
      <c r="WD227"/>
      <c r="WE227"/>
      <c r="WF227"/>
      <c r="WG227"/>
      <c r="WH227"/>
      <c r="WI227"/>
      <c r="WJ227"/>
      <c r="WK227"/>
      <c r="WL227"/>
      <c r="WM227"/>
      <c r="WN227"/>
      <c r="WO227"/>
      <c r="WP227"/>
      <c r="WQ227"/>
      <c r="WR227"/>
      <c r="WS227"/>
      <c r="WT227"/>
      <c r="WU227"/>
      <c r="WV227"/>
      <c r="WW227"/>
      <c r="WX227"/>
      <c r="WY227"/>
      <c r="WZ227"/>
      <c r="XA227"/>
      <c r="XB227"/>
      <c r="XC227"/>
      <c r="XD227"/>
      <c r="XE227"/>
      <c r="XF227"/>
      <c r="XG227"/>
      <c r="XH227"/>
      <c r="XI227"/>
      <c r="XJ227"/>
      <c r="XK227"/>
      <c r="XL227"/>
      <c r="XM227"/>
      <c r="XN227"/>
      <c r="XO227"/>
      <c r="XP227"/>
      <c r="XQ227"/>
      <c r="XR227"/>
      <c r="XS227"/>
      <c r="XT227"/>
      <c r="XU227"/>
      <c r="XV227"/>
      <c r="XW227"/>
      <c r="XX227"/>
      <c r="XY227"/>
      <c r="XZ227"/>
      <c r="YA227"/>
      <c r="YB227"/>
      <c r="YC227"/>
      <c r="YD227"/>
      <c r="YE227"/>
      <c r="YF227"/>
      <c r="YG227"/>
      <c r="YH227"/>
      <c r="YI227"/>
      <c r="YJ227"/>
      <c r="YK227"/>
      <c r="YL227"/>
      <c r="YM227"/>
      <c r="YN227"/>
      <c r="YO227"/>
      <c r="YP227"/>
      <c r="YQ227"/>
      <c r="YR227"/>
      <c r="YS227"/>
      <c r="YT227"/>
      <c r="YU227"/>
      <c r="YV227"/>
      <c r="YW227"/>
      <c r="YX227"/>
      <c r="YY227"/>
      <c r="YZ227"/>
      <c r="ZA227"/>
      <c r="ZB227"/>
      <c r="ZC227"/>
      <c r="ZD227"/>
      <c r="ZE227"/>
      <c r="ZF227"/>
      <c r="ZG227"/>
      <c r="ZH227"/>
      <c r="ZI227"/>
      <c r="ZJ227"/>
      <c r="ZK227"/>
      <c r="ZL227"/>
      <c r="ZM227"/>
      <c r="ZN227"/>
      <c r="ZO227"/>
      <c r="ZP227"/>
      <c r="ZQ227"/>
      <c r="ZR227"/>
      <c r="ZS227"/>
      <c r="ZT227"/>
      <c r="ZU227"/>
      <c r="ZV227"/>
      <c r="ZW227"/>
      <c r="ZX227"/>
      <c r="ZY227"/>
      <c r="ZZ227"/>
      <c r="AAA227"/>
      <c r="AAB227"/>
      <c r="AAC227"/>
      <c r="AAD227"/>
      <c r="AAE227"/>
      <c r="AAF227"/>
      <c r="AAG227"/>
      <c r="AAH227"/>
      <c r="AAI227"/>
      <c r="AAJ227"/>
      <c r="AAK227"/>
      <c r="AAL227"/>
      <c r="AAM227"/>
      <c r="AAN227"/>
      <c r="AAO227"/>
      <c r="AAP227"/>
      <c r="AAQ227"/>
      <c r="AAR227"/>
      <c r="AAS227"/>
      <c r="AAT227"/>
      <c r="AAU227"/>
      <c r="AAV227"/>
      <c r="AAW227"/>
      <c r="AAX227"/>
      <c r="AAY227"/>
      <c r="AAZ227"/>
      <c r="ABA227"/>
      <c r="ABB227"/>
      <c r="ABC227"/>
      <c r="ABD227"/>
      <c r="ABE227"/>
      <c r="ABF227"/>
      <c r="ABG227"/>
      <c r="ABH227"/>
      <c r="ABI227"/>
      <c r="ABJ227"/>
      <c r="ABK227"/>
      <c r="ABL227"/>
      <c r="ABM227"/>
      <c r="ABN227"/>
      <c r="ABO227"/>
      <c r="ABP227"/>
      <c r="ABQ227"/>
      <c r="ABR227"/>
      <c r="ABS227"/>
      <c r="ABT227"/>
      <c r="ABU227"/>
      <c r="ABV227"/>
      <c r="ABW227"/>
      <c r="ABX227"/>
      <c r="ABY227"/>
      <c r="ABZ227"/>
      <c r="ACA227"/>
      <c r="ACB227"/>
      <c r="ACC227"/>
      <c r="ACD227"/>
      <c r="ACE227"/>
      <c r="ACF227"/>
      <c r="ACG227"/>
      <c r="ACH227"/>
      <c r="ACI227"/>
      <c r="ACJ227"/>
      <c r="ACK227"/>
      <c r="ACL227"/>
      <c r="ACM227"/>
      <c r="ACN227"/>
      <c r="ACO227"/>
      <c r="ACP227"/>
      <c r="ACQ227"/>
      <c r="ACR227"/>
      <c r="ACS227"/>
      <c r="ACT227"/>
      <c r="ACU227"/>
      <c r="ACV227"/>
      <c r="ACW227"/>
      <c r="ACX227"/>
      <c r="ACY227"/>
      <c r="ACZ227"/>
      <c r="ADA227"/>
      <c r="ADB227"/>
      <c r="ADC227"/>
      <c r="ADD227"/>
      <c r="ADE227"/>
      <c r="ADF227"/>
      <c r="ADG227"/>
      <c r="ADH227"/>
      <c r="ADI227"/>
      <c r="ADJ227"/>
      <c r="ADK227"/>
      <c r="ADL227"/>
      <c r="ADM227"/>
      <c r="ADN227"/>
      <c r="ADO227"/>
      <c r="ADP227"/>
      <c r="ADQ227"/>
      <c r="ADR227"/>
      <c r="ADS227"/>
      <c r="ADT227"/>
      <c r="ADU227"/>
      <c r="ADV227"/>
      <c r="ADW227"/>
      <c r="ADX227"/>
      <c r="ADY227"/>
      <c r="ADZ227"/>
      <c r="AEA227"/>
      <c r="AEB227"/>
      <c r="AEC227"/>
      <c r="AED227"/>
      <c r="AEE227"/>
      <c r="AEF227"/>
      <c r="AEG227"/>
      <c r="AEH227"/>
      <c r="AEI227"/>
      <c r="AEJ227"/>
      <c r="AEK227"/>
      <c r="AEL227"/>
      <c r="AEM227"/>
      <c r="AEN227"/>
      <c r="AEO227"/>
      <c r="AEP227"/>
      <c r="AEQ227"/>
      <c r="AER227"/>
      <c r="AES227"/>
      <c r="AET227"/>
      <c r="AEU227"/>
      <c r="AEV227"/>
      <c r="AEW227"/>
      <c r="AEX227"/>
      <c r="AEY227"/>
      <c r="AEZ227"/>
      <c r="AFA227"/>
      <c r="AFB227"/>
      <c r="AFC227"/>
      <c r="AFD227"/>
      <c r="AFE227"/>
      <c r="AFF227"/>
      <c r="AFG227"/>
      <c r="AFH227"/>
      <c r="AFI227"/>
      <c r="AFJ227"/>
      <c r="AFK227"/>
      <c r="AFL227"/>
      <c r="AFM227"/>
      <c r="AFN227"/>
      <c r="AFO227"/>
      <c r="AFP227"/>
      <c r="AFQ227"/>
      <c r="AFR227"/>
      <c r="AFS227"/>
      <c r="AFT227"/>
      <c r="AFU227"/>
      <c r="AFV227"/>
      <c r="AFW227"/>
      <c r="AFX227"/>
      <c r="AFY227"/>
      <c r="AFZ227"/>
      <c r="AGA227"/>
      <c r="AGB227"/>
      <c r="AGC227"/>
      <c r="AGD227"/>
      <c r="AGE227"/>
      <c r="AGF227"/>
      <c r="AGG227"/>
      <c r="AGH227"/>
      <c r="AGI227"/>
      <c r="AGJ227"/>
      <c r="AGK227"/>
      <c r="AGL227"/>
      <c r="AGM227"/>
      <c r="AGN227"/>
      <c r="AGO227"/>
      <c r="AGP227"/>
      <c r="AGQ227"/>
      <c r="AGR227"/>
      <c r="AGS227"/>
      <c r="AGT227"/>
      <c r="AGU227"/>
      <c r="AGV227"/>
      <c r="AGW227"/>
      <c r="AGX227"/>
      <c r="AGY227"/>
      <c r="AGZ227"/>
      <c r="AHA227"/>
      <c r="AHB227"/>
      <c r="AHC227"/>
      <c r="AHD227"/>
      <c r="AHE227"/>
      <c r="AHF227"/>
      <c r="AHG227"/>
      <c r="AHH227"/>
      <c r="AHI227"/>
      <c r="AHJ227"/>
      <c r="AHK227"/>
      <c r="AHL227"/>
      <c r="AHM227"/>
      <c r="AHN227"/>
      <c r="AHO227"/>
      <c r="AHP227"/>
      <c r="AHQ227"/>
      <c r="AHR227"/>
      <c r="AHS227"/>
      <c r="AHT227"/>
      <c r="AHU227"/>
      <c r="AHV227"/>
      <c r="AHW227"/>
      <c r="AHX227"/>
      <c r="AHY227"/>
      <c r="AHZ227"/>
      <c r="AIA227"/>
      <c r="AIB227"/>
      <c r="AIC227"/>
      <c r="AID227"/>
      <c r="AIE227"/>
      <c r="AIF227"/>
      <c r="AIG227"/>
      <c r="AIH227"/>
      <c r="AII227"/>
      <c r="AIJ227"/>
      <c r="AIK227"/>
      <c r="AIL227"/>
      <c r="AIM227"/>
      <c r="AIN227"/>
      <c r="AIO227"/>
      <c r="AIP227"/>
      <c r="AIQ227"/>
      <c r="AIR227"/>
      <c r="AIS227"/>
      <c r="AIT227"/>
      <c r="AIU227"/>
      <c r="AIV227"/>
      <c r="AIW227"/>
      <c r="AIX227"/>
      <c r="AIY227"/>
      <c r="AIZ227"/>
      <c r="AJA227"/>
      <c r="AJB227"/>
      <c r="AJC227"/>
      <c r="AJD227"/>
      <c r="AJE227"/>
      <c r="AJF227"/>
      <c r="AJG227"/>
      <c r="AJH227"/>
      <c r="AJI227"/>
      <c r="AJJ227"/>
      <c r="AJK227"/>
      <c r="AJL227"/>
      <c r="AJM227"/>
      <c r="AJN227"/>
      <c r="AJO227"/>
      <c r="AJP227"/>
      <c r="AJQ227"/>
      <c r="AJR227"/>
      <c r="AJS227"/>
      <c r="AJT227"/>
      <c r="AJU227"/>
      <c r="AJV227"/>
      <c r="AJW227"/>
      <c r="AJX227"/>
      <c r="AJY227"/>
      <c r="AJZ227"/>
      <c r="AKA227"/>
      <c r="AKB227"/>
      <c r="AKC227"/>
      <c r="AKD227"/>
      <c r="AKE227"/>
      <c r="AKF227"/>
      <c r="AKG227"/>
      <c r="AKH227"/>
      <c r="AKI227"/>
      <c r="AKJ227"/>
      <c r="AKK227"/>
      <c r="AKL227"/>
      <c r="AKM227"/>
      <c r="AKN227"/>
      <c r="AKO227"/>
      <c r="AKP227"/>
      <c r="AKQ227"/>
      <c r="AKR227"/>
      <c r="AKS227"/>
      <c r="AKT227"/>
      <c r="AKU227"/>
      <c r="AKV227"/>
      <c r="AKW227"/>
      <c r="AKX227"/>
      <c r="AKY227"/>
      <c r="AKZ227"/>
      <c r="ALA227"/>
      <c r="ALB227"/>
      <c r="ALC227"/>
      <c r="ALD227"/>
      <c r="ALE227"/>
      <c r="ALF227"/>
      <c r="ALG227"/>
      <c r="ALH227"/>
      <c r="ALI227"/>
      <c r="ALJ227"/>
      <c r="ALK227"/>
      <c r="ALL227"/>
      <c r="ALM227"/>
      <c r="ALN227"/>
      <c r="ALO227"/>
      <c r="ALP227"/>
      <c r="ALQ227"/>
    </row>
    <row r="228" spans="1:1005" s="80" customFormat="1" ht="30" x14ac:dyDescent="0.25">
      <c r="A228" s="89"/>
      <c r="B228" s="87"/>
      <c r="C228" s="88"/>
      <c r="D228" s="56">
        <v>1798.34</v>
      </c>
      <c r="E228" s="21" t="s">
        <v>27</v>
      </c>
      <c r="F228" s="84"/>
      <c r="G228"/>
      <c r="H228" s="54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  <c r="QN228"/>
      <c r="QO228"/>
      <c r="QP228"/>
      <c r="QQ228"/>
      <c r="QR228"/>
      <c r="QS228"/>
      <c r="QT228"/>
      <c r="QU228"/>
      <c r="QV228"/>
      <c r="QW228"/>
      <c r="QX228"/>
      <c r="QY228"/>
      <c r="QZ228"/>
      <c r="RA228"/>
      <c r="RB228"/>
      <c r="RC228"/>
      <c r="RD228"/>
      <c r="RE228"/>
      <c r="RF228"/>
      <c r="RG228"/>
      <c r="RH228"/>
      <c r="RI228"/>
      <c r="RJ228"/>
      <c r="RK228"/>
      <c r="RL228"/>
      <c r="RM228"/>
      <c r="RN228"/>
      <c r="RO228"/>
      <c r="RP228"/>
      <c r="RQ228"/>
      <c r="RR228"/>
      <c r="RS228"/>
      <c r="RT228"/>
      <c r="RU228"/>
      <c r="RV228"/>
      <c r="RW228"/>
      <c r="RX228"/>
      <c r="RY228"/>
      <c r="RZ228"/>
      <c r="SA228"/>
      <c r="SB228"/>
      <c r="SC228"/>
      <c r="SD228"/>
      <c r="SE228"/>
      <c r="SF228"/>
      <c r="SG228"/>
      <c r="SH228"/>
      <c r="SI228"/>
      <c r="SJ228"/>
      <c r="SK228"/>
      <c r="SL228"/>
      <c r="SM228"/>
      <c r="SN228"/>
      <c r="SO228"/>
      <c r="SP228"/>
      <c r="SQ228"/>
      <c r="SR228"/>
      <c r="SS228"/>
      <c r="ST228"/>
      <c r="SU228"/>
      <c r="SV228"/>
      <c r="SW228"/>
      <c r="SX228"/>
      <c r="SY228"/>
      <c r="SZ228"/>
      <c r="TA228"/>
      <c r="TB228"/>
      <c r="TC228"/>
      <c r="TD228"/>
      <c r="TE228"/>
      <c r="TF228"/>
      <c r="TG228"/>
      <c r="TH228"/>
      <c r="TI228"/>
      <c r="TJ228"/>
      <c r="TK228"/>
      <c r="TL228"/>
      <c r="TM228"/>
      <c r="TN228"/>
      <c r="TO228"/>
      <c r="TP228"/>
      <c r="TQ228"/>
      <c r="TR228"/>
      <c r="TS228"/>
      <c r="TT228"/>
      <c r="TU228"/>
      <c r="TV228"/>
      <c r="TW228"/>
      <c r="TX228"/>
      <c r="TY228"/>
      <c r="TZ228"/>
      <c r="UA228"/>
      <c r="UB228"/>
      <c r="UC228"/>
      <c r="UD228"/>
      <c r="UE228"/>
      <c r="UF228"/>
      <c r="UG228"/>
      <c r="UH228"/>
      <c r="UI228"/>
      <c r="UJ228"/>
      <c r="UK228"/>
      <c r="UL228"/>
      <c r="UM228"/>
      <c r="UN228"/>
      <c r="UO228"/>
      <c r="UP228"/>
      <c r="UQ228"/>
      <c r="UR228"/>
      <c r="US228"/>
      <c r="UT228"/>
      <c r="UU228"/>
      <c r="UV228"/>
      <c r="UW228"/>
      <c r="UX228"/>
      <c r="UY228"/>
      <c r="UZ228"/>
      <c r="VA228"/>
      <c r="VB228"/>
      <c r="VC228"/>
      <c r="VD228"/>
      <c r="VE228"/>
      <c r="VF228"/>
      <c r="VG228"/>
      <c r="VH228"/>
      <c r="VI228"/>
      <c r="VJ228"/>
      <c r="VK228"/>
      <c r="VL228"/>
      <c r="VM228"/>
      <c r="VN228"/>
      <c r="VO228"/>
      <c r="VP228"/>
      <c r="VQ228"/>
      <c r="VR228"/>
      <c r="VS228"/>
      <c r="VT228"/>
      <c r="VU228"/>
      <c r="VV228"/>
      <c r="VW228"/>
      <c r="VX228"/>
      <c r="VY228"/>
      <c r="VZ228"/>
      <c r="WA228"/>
      <c r="WB228"/>
      <c r="WC228"/>
      <c r="WD228"/>
      <c r="WE228"/>
      <c r="WF228"/>
      <c r="WG228"/>
      <c r="WH228"/>
      <c r="WI228"/>
      <c r="WJ228"/>
      <c r="WK228"/>
      <c r="WL228"/>
      <c r="WM228"/>
      <c r="WN228"/>
      <c r="WO228"/>
      <c r="WP228"/>
      <c r="WQ228"/>
      <c r="WR228"/>
      <c r="WS228"/>
      <c r="WT228"/>
      <c r="WU228"/>
      <c r="WV228"/>
      <c r="WW228"/>
      <c r="WX228"/>
      <c r="WY228"/>
      <c r="WZ228"/>
      <c r="XA228"/>
      <c r="XB228"/>
      <c r="XC228"/>
      <c r="XD228"/>
      <c r="XE228"/>
      <c r="XF228"/>
      <c r="XG228"/>
      <c r="XH228"/>
      <c r="XI228"/>
      <c r="XJ228"/>
      <c r="XK228"/>
      <c r="XL228"/>
      <c r="XM228"/>
      <c r="XN228"/>
      <c r="XO228"/>
      <c r="XP228"/>
      <c r="XQ228"/>
      <c r="XR228"/>
      <c r="XS228"/>
      <c r="XT228"/>
      <c r="XU228"/>
      <c r="XV228"/>
      <c r="XW228"/>
      <c r="XX228"/>
      <c r="XY228"/>
      <c r="XZ228"/>
      <c r="YA228"/>
      <c r="YB228"/>
      <c r="YC228"/>
      <c r="YD228"/>
      <c r="YE228"/>
      <c r="YF228"/>
      <c r="YG228"/>
      <c r="YH228"/>
      <c r="YI228"/>
      <c r="YJ228"/>
      <c r="YK228"/>
      <c r="YL228"/>
      <c r="YM228"/>
      <c r="YN228"/>
      <c r="YO228"/>
      <c r="YP228"/>
      <c r="YQ228"/>
      <c r="YR228"/>
      <c r="YS228"/>
      <c r="YT228"/>
      <c r="YU228"/>
      <c r="YV228"/>
      <c r="YW228"/>
      <c r="YX228"/>
      <c r="YY228"/>
      <c r="YZ228"/>
      <c r="ZA228"/>
      <c r="ZB228"/>
      <c r="ZC228"/>
      <c r="ZD228"/>
      <c r="ZE228"/>
      <c r="ZF228"/>
      <c r="ZG228"/>
      <c r="ZH228"/>
      <c r="ZI228"/>
      <c r="ZJ228"/>
      <c r="ZK228"/>
      <c r="ZL228"/>
      <c r="ZM228"/>
      <c r="ZN228"/>
      <c r="ZO228"/>
      <c r="ZP228"/>
      <c r="ZQ228"/>
      <c r="ZR228"/>
      <c r="ZS228"/>
      <c r="ZT228"/>
      <c r="ZU228"/>
      <c r="ZV228"/>
      <c r="ZW228"/>
      <c r="ZX228"/>
      <c r="ZY228"/>
      <c r="ZZ228"/>
      <c r="AAA228"/>
      <c r="AAB228"/>
      <c r="AAC228"/>
      <c r="AAD228"/>
      <c r="AAE228"/>
      <c r="AAF228"/>
      <c r="AAG228"/>
      <c r="AAH228"/>
      <c r="AAI228"/>
      <c r="AAJ228"/>
      <c r="AAK228"/>
      <c r="AAL228"/>
      <c r="AAM228"/>
      <c r="AAN228"/>
      <c r="AAO228"/>
      <c r="AAP228"/>
      <c r="AAQ228"/>
      <c r="AAR228"/>
      <c r="AAS228"/>
      <c r="AAT228"/>
      <c r="AAU228"/>
      <c r="AAV228"/>
      <c r="AAW228"/>
      <c r="AAX228"/>
      <c r="AAY228"/>
      <c r="AAZ228"/>
      <c r="ABA228"/>
      <c r="ABB228"/>
      <c r="ABC228"/>
      <c r="ABD228"/>
      <c r="ABE228"/>
      <c r="ABF228"/>
      <c r="ABG228"/>
      <c r="ABH228"/>
      <c r="ABI228"/>
      <c r="ABJ228"/>
      <c r="ABK228"/>
      <c r="ABL228"/>
      <c r="ABM228"/>
      <c r="ABN228"/>
      <c r="ABO228"/>
      <c r="ABP228"/>
      <c r="ABQ228"/>
      <c r="ABR228"/>
      <c r="ABS228"/>
      <c r="ABT228"/>
      <c r="ABU228"/>
      <c r="ABV228"/>
      <c r="ABW228"/>
      <c r="ABX228"/>
      <c r="ABY228"/>
      <c r="ABZ228"/>
      <c r="ACA228"/>
      <c r="ACB228"/>
      <c r="ACC228"/>
      <c r="ACD228"/>
      <c r="ACE228"/>
      <c r="ACF228"/>
      <c r="ACG228"/>
      <c r="ACH228"/>
      <c r="ACI228"/>
      <c r="ACJ228"/>
      <c r="ACK228"/>
      <c r="ACL228"/>
      <c r="ACM228"/>
      <c r="ACN228"/>
      <c r="ACO228"/>
      <c r="ACP228"/>
      <c r="ACQ228"/>
      <c r="ACR228"/>
      <c r="ACS228"/>
      <c r="ACT228"/>
      <c r="ACU228"/>
      <c r="ACV228"/>
      <c r="ACW228"/>
      <c r="ACX228"/>
      <c r="ACY228"/>
      <c r="ACZ228"/>
      <c r="ADA228"/>
      <c r="ADB228"/>
      <c r="ADC228"/>
      <c r="ADD228"/>
      <c r="ADE228"/>
      <c r="ADF228"/>
      <c r="ADG228"/>
      <c r="ADH228"/>
      <c r="ADI228"/>
      <c r="ADJ228"/>
      <c r="ADK228"/>
      <c r="ADL228"/>
      <c r="ADM228"/>
      <c r="ADN228"/>
      <c r="ADO228"/>
      <c r="ADP228"/>
      <c r="ADQ228"/>
      <c r="ADR228"/>
      <c r="ADS228"/>
      <c r="ADT228"/>
      <c r="ADU228"/>
      <c r="ADV228"/>
      <c r="ADW228"/>
      <c r="ADX228"/>
      <c r="ADY228"/>
      <c r="ADZ228"/>
      <c r="AEA228"/>
      <c r="AEB228"/>
      <c r="AEC228"/>
      <c r="AED228"/>
      <c r="AEE228"/>
      <c r="AEF228"/>
      <c r="AEG228"/>
      <c r="AEH228"/>
      <c r="AEI228"/>
      <c r="AEJ228"/>
      <c r="AEK228"/>
      <c r="AEL228"/>
      <c r="AEM228"/>
      <c r="AEN228"/>
      <c r="AEO228"/>
      <c r="AEP228"/>
      <c r="AEQ228"/>
      <c r="AER228"/>
      <c r="AES228"/>
      <c r="AET228"/>
      <c r="AEU228"/>
      <c r="AEV228"/>
      <c r="AEW228"/>
      <c r="AEX228"/>
      <c r="AEY228"/>
      <c r="AEZ228"/>
      <c r="AFA228"/>
      <c r="AFB228"/>
      <c r="AFC228"/>
      <c r="AFD228"/>
      <c r="AFE228"/>
      <c r="AFF228"/>
      <c r="AFG228"/>
      <c r="AFH228"/>
      <c r="AFI228"/>
      <c r="AFJ228"/>
      <c r="AFK228"/>
      <c r="AFL228"/>
      <c r="AFM228"/>
      <c r="AFN228"/>
      <c r="AFO228"/>
      <c r="AFP228"/>
      <c r="AFQ228"/>
      <c r="AFR228"/>
      <c r="AFS228"/>
      <c r="AFT228"/>
      <c r="AFU228"/>
      <c r="AFV228"/>
      <c r="AFW228"/>
      <c r="AFX228"/>
      <c r="AFY228"/>
      <c r="AFZ228"/>
      <c r="AGA228"/>
      <c r="AGB228"/>
      <c r="AGC228"/>
      <c r="AGD228"/>
      <c r="AGE228"/>
      <c r="AGF228"/>
      <c r="AGG228"/>
      <c r="AGH228"/>
      <c r="AGI228"/>
      <c r="AGJ228"/>
      <c r="AGK228"/>
      <c r="AGL228"/>
      <c r="AGM228"/>
      <c r="AGN228"/>
      <c r="AGO228"/>
      <c r="AGP228"/>
      <c r="AGQ228"/>
      <c r="AGR228"/>
      <c r="AGS228"/>
      <c r="AGT228"/>
      <c r="AGU228"/>
      <c r="AGV228"/>
      <c r="AGW228"/>
      <c r="AGX228"/>
      <c r="AGY228"/>
      <c r="AGZ228"/>
      <c r="AHA228"/>
      <c r="AHB228"/>
      <c r="AHC228"/>
      <c r="AHD228"/>
      <c r="AHE228"/>
      <c r="AHF228"/>
      <c r="AHG228"/>
      <c r="AHH228"/>
      <c r="AHI228"/>
      <c r="AHJ228"/>
      <c r="AHK228"/>
      <c r="AHL228"/>
      <c r="AHM228"/>
      <c r="AHN228"/>
      <c r="AHO228"/>
      <c r="AHP228"/>
      <c r="AHQ228"/>
      <c r="AHR228"/>
      <c r="AHS228"/>
      <c r="AHT228"/>
      <c r="AHU228"/>
      <c r="AHV228"/>
      <c r="AHW228"/>
      <c r="AHX228"/>
      <c r="AHY228"/>
      <c r="AHZ228"/>
      <c r="AIA228"/>
      <c r="AIB228"/>
      <c r="AIC228"/>
      <c r="AID228"/>
      <c r="AIE228"/>
      <c r="AIF228"/>
      <c r="AIG228"/>
      <c r="AIH228"/>
      <c r="AII228"/>
      <c r="AIJ228"/>
      <c r="AIK228"/>
      <c r="AIL228"/>
      <c r="AIM228"/>
      <c r="AIN228"/>
      <c r="AIO228"/>
      <c r="AIP228"/>
      <c r="AIQ228"/>
      <c r="AIR228"/>
      <c r="AIS228"/>
      <c r="AIT228"/>
      <c r="AIU228"/>
      <c r="AIV228"/>
      <c r="AIW228"/>
      <c r="AIX228"/>
      <c r="AIY228"/>
      <c r="AIZ228"/>
      <c r="AJA228"/>
      <c r="AJB228"/>
      <c r="AJC228"/>
      <c r="AJD228"/>
      <c r="AJE228"/>
      <c r="AJF228"/>
      <c r="AJG228"/>
      <c r="AJH228"/>
      <c r="AJI228"/>
      <c r="AJJ228"/>
      <c r="AJK228"/>
      <c r="AJL228"/>
      <c r="AJM228"/>
      <c r="AJN228"/>
      <c r="AJO228"/>
      <c r="AJP228"/>
      <c r="AJQ228"/>
      <c r="AJR228"/>
      <c r="AJS228"/>
      <c r="AJT228"/>
      <c r="AJU228"/>
      <c r="AJV228"/>
      <c r="AJW228"/>
      <c r="AJX228"/>
      <c r="AJY228"/>
      <c r="AJZ228"/>
      <c r="AKA228"/>
      <c r="AKB228"/>
      <c r="AKC228"/>
      <c r="AKD228"/>
      <c r="AKE228"/>
      <c r="AKF228"/>
      <c r="AKG228"/>
      <c r="AKH228"/>
      <c r="AKI228"/>
      <c r="AKJ228"/>
      <c r="AKK228"/>
      <c r="AKL228"/>
      <c r="AKM228"/>
      <c r="AKN228"/>
      <c r="AKO228"/>
      <c r="AKP228"/>
      <c r="AKQ228"/>
      <c r="AKR228"/>
      <c r="AKS228"/>
      <c r="AKT228"/>
      <c r="AKU228"/>
      <c r="AKV228"/>
      <c r="AKW228"/>
      <c r="AKX228"/>
      <c r="AKY228"/>
      <c r="AKZ228"/>
      <c r="ALA228"/>
      <c r="ALB228"/>
      <c r="ALC228"/>
      <c r="ALD228"/>
      <c r="ALE228"/>
      <c r="ALF228"/>
      <c r="ALG228"/>
      <c r="ALH228"/>
      <c r="ALI228"/>
      <c r="ALJ228"/>
      <c r="ALK228"/>
      <c r="ALL228"/>
      <c r="ALM228"/>
      <c r="ALN228"/>
      <c r="ALO228"/>
      <c r="ALP228"/>
      <c r="ALQ228"/>
    </row>
    <row r="229" spans="1:1005" s="80" customFormat="1" x14ac:dyDescent="0.25">
      <c r="A229" s="89"/>
      <c r="B229" s="87"/>
      <c r="C229" s="88"/>
      <c r="D229" s="56">
        <f>28657.36+69474.68+4.45</f>
        <v>98136.489999999991</v>
      </c>
      <c r="E229" s="10" t="s">
        <v>23</v>
      </c>
      <c r="F229" s="81"/>
      <c r="G229" s="25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  <c r="RO229"/>
      <c r="RP229"/>
      <c r="RQ229"/>
      <c r="RR229"/>
      <c r="RS229"/>
      <c r="RT229"/>
      <c r="RU229"/>
      <c r="RV229"/>
      <c r="RW229"/>
      <c r="RX229"/>
      <c r="RY229"/>
      <c r="RZ229"/>
      <c r="SA229"/>
      <c r="SB229"/>
      <c r="SC229"/>
      <c r="SD229"/>
      <c r="SE229"/>
      <c r="SF229"/>
      <c r="SG229"/>
      <c r="SH229"/>
      <c r="SI229"/>
      <c r="SJ229"/>
      <c r="SK229"/>
      <c r="SL229"/>
      <c r="SM229"/>
      <c r="SN229"/>
      <c r="SO229"/>
      <c r="SP229"/>
      <c r="SQ229"/>
      <c r="SR229"/>
      <c r="SS229"/>
      <c r="ST229"/>
      <c r="SU229"/>
      <c r="SV229"/>
      <c r="SW229"/>
      <c r="SX229"/>
      <c r="SY229"/>
      <c r="SZ229"/>
      <c r="TA229"/>
      <c r="TB229"/>
      <c r="TC229"/>
      <c r="TD229"/>
      <c r="TE229"/>
      <c r="TF229"/>
      <c r="TG229"/>
      <c r="TH229"/>
      <c r="TI229"/>
      <c r="TJ229"/>
      <c r="TK229"/>
      <c r="TL229"/>
      <c r="TM229"/>
      <c r="TN229"/>
      <c r="TO229"/>
      <c r="TP229"/>
      <c r="TQ229"/>
      <c r="TR229"/>
      <c r="TS229"/>
      <c r="TT229"/>
      <c r="TU229"/>
      <c r="TV229"/>
      <c r="TW229"/>
      <c r="TX229"/>
      <c r="TY229"/>
      <c r="TZ229"/>
      <c r="UA229"/>
      <c r="UB229"/>
      <c r="UC229"/>
      <c r="UD229"/>
      <c r="UE229"/>
      <c r="UF229"/>
      <c r="UG229"/>
      <c r="UH229"/>
      <c r="UI229"/>
      <c r="UJ229"/>
      <c r="UK229"/>
      <c r="UL229"/>
      <c r="UM229"/>
      <c r="UN229"/>
      <c r="UO229"/>
      <c r="UP229"/>
      <c r="UQ229"/>
      <c r="UR229"/>
      <c r="US229"/>
      <c r="UT229"/>
      <c r="UU229"/>
      <c r="UV229"/>
      <c r="UW229"/>
      <c r="UX229"/>
      <c r="UY229"/>
      <c r="UZ229"/>
      <c r="VA229"/>
      <c r="VB229"/>
      <c r="VC229"/>
      <c r="VD229"/>
      <c r="VE229"/>
      <c r="VF229"/>
      <c r="VG229"/>
      <c r="VH229"/>
      <c r="VI229"/>
      <c r="VJ229"/>
      <c r="VK229"/>
      <c r="VL229"/>
      <c r="VM229"/>
      <c r="VN229"/>
      <c r="VO229"/>
      <c r="VP229"/>
      <c r="VQ229"/>
      <c r="VR229"/>
      <c r="VS229"/>
      <c r="VT229"/>
      <c r="VU229"/>
      <c r="VV229"/>
      <c r="VW229"/>
      <c r="VX229"/>
      <c r="VY229"/>
      <c r="VZ229"/>
      <c r="WA229"/>
      <c r="WB229"/>
      <c r="WC229"/>
      <c r="WD229"/>
      <c r="WE229"/>
      <c r="WF229"/>
      <c r="WG229"/>
      <c r="WH229"/>
      <c r="WI229"/>
      <c r="WJ229"/>
      <c r="WK229"/>
      <c r="WL229"/>
      <c r="WM229"/>
      <c r="WN229"/>
      <c r="WO229"/>
      <c r="WP229"/>
      <c r="WQ229"/>
      <c r="WR229"/>
      <c r="WS229"/>
      <c r="WT229"/>
      <c r="WU229"/>
      <c r="WV229"/>
      <c r="WW229"/>
      <c r="WX229"/>
      <c r="WY229"/>
      <c r="WZ229"/>
      <c r="XA229"/>
      <c r="XB229"/>
      <c r="XC229"/>
      <c r="XD229"/>
      <c r="XE229"/>
      <c r="XF229"/>
      <c r="XG229"/>
      <c r="XH229"/>
      <c r="XI229"/>
      <c r="XJ229"/>
      <c r="XK229"/>
      <c r="XL229"/>
      <c r="XM229"/>
      <c r="XN229"/>
      <c r="XO229"/>
      <c r="XP229"/>
      <c r="XQ229"/>
      <c r="XR229"/>
      <c r="XS229"/>
      <c r="XT229"/>
      <c r="XU229"/>
      <c r="XV229"/>
      <c r="XW229"/>
      <c r="XX229"/>
      <c r="XY229"/>
      <c r="XZ229"/>
      <c r="YA229"/>
      <c r="YB229"/>
      <c r="YC229"/>
      <c r="YD229"/>
      <c r="YE229"/>
      <c r="YF229"/>
      <c r="YG229"/>
      <c r="YH229"/>
      <c r="YI229"/>
      <c r="YJ229"/>
      <c r="YK229"/>
      <c r="YL229"/>
      <c r="YM229"/>
      <c r="YN229"/>
      <c r="YO229"/>
      <c r="YP229"/>
      <c r="YQ229"/>
      <c r="YR229"/>
      <c r="YS229"/>
      <c r="YT229"/>
      <c r="YU229"/>
      <c r="YV229"/>
      <c r="YW229"/>
      <c r="YX229"/>
      <c r="YY229"/>
      <c r="YZ229"/>
      <c r="ZA229"/>
      <c r="ZB229"/>
      <c r="ZC229"/>
      <c r="ZD229"/>
      <c r="ZE229"/>
      <c r="ZF229"/>
      <c r="ZG229"/>
      <c r="ZH229"/>
      <c r="ZI229"/>
      <c r="ZJ229"/>
      <c r="ZK229"/>
      <c r="ZL229"/>
      <c r="ZM229"/>
      <c r="ZN229"/>
      <c r="ZO229"/>
      <c r="ZP229"/>
      <c r="ZQ229"/>
      <c r="ZR229"/>
      <c r="ZS229"/>
      <c r="ZT229"/>
      <c r="ZU229"/>
      <c r="ZV229"/>
      <c r="ZW229"/>
      <c r="ZX229"/>
      <c r="ZY229"/>
      <c r="ZZ229"/>
      <c r="AAA229"/>
      <c r="AAB229"/>
      <c r="AAC229"/>
      <c r="AAD229"/>
      <c r="AAE229"/>
      <c r="AAF229"/>
      <c r="AAG229"/>
      <c r="AAH229"/>
      <c r="AAI229"/>
      <c r="AAJ229"/>
      <c r="AAK229"/>
      <c r="AAL229"/>
      <c r="AAM229"/>
      <c r="AAN229"/>
      <c r="AAO229"/>
      <c r="AAP229"/>
      <c r="AAQ229"/>
      <c r="AAR229"/>
      <c r="AAS229"/>
      <c r="AAT229"/>
      <c r="AAU229"/>
      <c r="AAV229"/>
      <c r="AAW229"/>
      <c r="AAX229"/>
      <c r="AAY229"/>
      <c r="AAZ229"/>
      <c r="ABA229"/>
      <c r="ABB229"/>
      <c r="ABC229"/>
      <c r="ABD229"/>
      <c r="ABE229"/>
      <c r="ABF229"/>
      <c r="ABG229"/>
      <c r="ABH229"/>
      <c r="ABI229"/>
      <c r="ABJ229"/>
      <c r="ABK229"/>
      <c r="ABL229"/>
      <c r="ABM229"/>
      <c r="ABN229"/>
      <c r="ABO229"/>
      <c r="ABP229"/>
      <c r="ABQ229"/>
      <c r="ABR229"/>
      <c r="ABS229"/>
      <c r="ABT229"/>
      <c r="ABU229"/>
      <c r="ABV229"/>
      <c r="ABW229"/>
      <c r="ABX229"/>
      <c r="ABY229"/>
      <c r="ABZ229"/>
      <c r="ACA229"/>
      <c r="ACB229"/>
      <c r="ACC229"/>
      <c r="ACD229"/>
      <c r="ACE229"/>
      <c r="ACF229"/>
      <c r="ACG229"/>
      <c r="ACH229"/>
      <c r="ACI229"/>
      <c r="ACJ229"/>
      <c r="ACK229"/>
      <c r="ACL229"/>
      <c r="ACM229"/>
      <c r="ACN229"/>
      <c r="ACO229"/>
      <c r="ACP229"/>
      <c r="ACQ229"/>
      <c r="ACR229"/>
      <c r="ACS229"/>
      <c r="ACT229"/>
      <c r="ACU229"/>
      <c r="ACV229"/>
      <c r="ACW229"/>
      <c r="ACX229"/>
      <c r="ACY229"/>
      <c r="ACZ229"/>
      <c r="ADA229"/>
      <c r="ADB229"/>
      <c r="ADC229"/>
      <c r="ADD229"/>
      <c r="ADE229"/>
      <c r="ADF229"/>
      <c r="ADG229"/>
      <c r="ADH229"/>
      <c r="ADI229"/>
      <c r="ADJ229"/>
      <c r="ADK229"/>
      <c r="ADL229"/>
      <c r="ADM229"/>
      <c r="ADN229"/>
      <c r="ADO229"/>
      <c r="ADP229"/>
      <c r="ADQ229"/>
      <c r="ADR229"/>
      <c r="ADS229"/>
      <c r="ADT229"/>
      <c r="ADU229"/>
      <c r="ADV229"/>
      <c r="ADW229"/>
      <c r="ADX229"/>
      <c r="ADY229"/>
      <c r="ADZ229"/>
      <c r="AEA229"/>
      <c r="AEB229"/>
      <c r="AEC229"/>
      <c r="AED229"/>
      <c r="AEE229"/>
      <c r="AEF229"/>
      <c r="AEG229"/>
      <c r="AEH229"/>
      <c r="AEI229"/>
      <c r="AEJ229"/>
      <c r="AEK229"/>
      <c r="AEL229"/>
      <c r="AEM229"/>
      <c r="AEN229"/>
      <c r="AEO229"/>
      <c r="AEP229"/>
      <c r="AEQ229"/>
      <c r="AER229"/>
      <c r="AES229"/>
      <c r="AET229"/>
      <c r="AEU229"/>
      <c r="AEV229"/>
      <c r="AEW229"/>
      <c r="AEX229"/>
      <c r="AEY229"/>
      <c r="AEZ229"/>
      <c r="AFA229"/>
      <c r="AFB229"/>
      <c r="AFC229"/>
      <c r="AFD229"/>
      <c r="AFE229"/>
      <c r="AFF229"/>
      <c r="AFG229"/>
      <c r="AFH229"/>
      <c r="AFI229"/>
      <c r="AFJ229"/>
      <c r="AFK229"/>
      <c r="AFL229"/>
      <c r="AFM229"/>
      <c r="AFN229"/>
      <c r="AFO229"/>
      <c r="AFP229"/>
      <c r="AFQ229"/>
      <c r="AFR229"/>
      <c r="AFS229"/>
      <c r="AFT229"/>
      <c r="AFU229"/>
      <c r="AFV229"/>
      <c r="AFW229"/>
      <c r="AFX229"/>
      <c r="AFY229"/>
      <c r="AFZ229"/>
      <c r="AGA229"/>
      <c r="AGB229"/>
      <c r="AGC229"/>
      <c r="AGD229"/>
      <c r="AGE229"/>
      <c r="AGF229"/>
      <c r="AGG229"/>
      <c r="AGH229"/>
      <c r="AGI229"/>
      <c r="AGJ229"/>
      <c r="AGK229"/>
      <c r="AGL229"/>
      <c r="AGM229"/>
      <c r="AGN229"/>
      <c r="AGO229"/>
      <c r="AGP229"/>
      <c r="AGQ229"/>
      <c r="AGR229"/>
      <c r="AGS229"/>
      <c r="AGT229"/>
      <c r="AGU229"/>
      <c r="AGV229"/>
      <c r="AGW229"/>
      <c r="AGX229"/>
      <c r="AGY229"/>
      <c r="AGZ229"/>
      <c r="AHA229"/>
      <c r="AHB229"/>
      <c r="AHC229"/>
      <c r="AHD229"/>
      <c r="AHE229"/>
      <c r="AHF229"/>
      <c r="AHG229"/>
      <c r="AHH229"/>
      <c r="AHI229"/>
      <c r="AHJ229"/>
      <c r="AHK229"/>
      <c r="AHL229"/>
      <c r="AHM229"/>
      <c r="AHN229"/>
      <c r="AHO229"/>
      <c r="AHP229"/>
      <c r="AHQ229"/>
      <c r="AHR229"/>
      <c r="AHS229"/>
      <c r="AHT229"/>
      <c r="AHU229"/>
      <c r="AHV229"/>
      <c r="AHW229"/>
      <c r="AHX229"/>
      <c r="AHY229"/>
      <c r="AHZ229"/>
      <c r="AIA229"/>
      <c r="AIB229"/>
      <c r="AIC229"/>
      <c r="AID229"/>
      <c r="AIE229"/>
      <c r="AIF229"/>
      <c r="AIG229"/>
      <c r="AIH229"/>
      <c r="AII229"/>
      <c r="AIJ229"/>
      <c r="AIK229"/>
      <c r="AIL229"/>
      <c r="AIM229"/>
      <c r="AIN229"/>
      <c r="AIO229"/>
      <c r="AIP229"/>
      <c r="AIQ229"/>
      <c r="AIR229"/>
      <c r="AIS229"/>
      <c r="AIT229"/>
      <c r="AIU229"/>
      <c r="AIV229"/>
      <c r="AIW229"/>
      <c r="AIX229"/>
      <c r="AIY229"/>
      <c r="AIZ229"/>
      <c r="AJA229"/>
      <c r="AJB229"/>
      <c r="AJC229"/>
      <c r="AJD229"/>
      <c r="AJE229"/>
      <c r="AJF229"/>
      <c r="AJG229"/>
      <c r="AJH229"/>
      <c r="AJI229"/>
      <c r="AJJ229"/>
      <c r="AJK229"/>
      <c r="AJL229"/>
      <c r="AJM229"/>
      <c r="AJN229"/>
      <c r="AJO229"/>
      <c r="AJP229"/>
      <c r="AJQ229"/>
      <c r="AJR229"/>
      <c r="AJS229"/>
      <c r="AJT229"/>
      <c r="AJU229"/>
      <c r="AJV229"/>
      <c r="AJW229"/>
      <c r="AJX229"/>
      <c r="AJY229"/>
      <c r="AJZ229"/>
      <c r="AKA229"/>
      <c r="AKB229"/>
      <c r="AKC229"/>
      <c r="AKD229"/>
      <c r="AKE229"/>
      <c r="AKF229"/>
      <c r="AKG229"/>
      <c r="AKH229"/>
      <c r="AKI229"/>
      <c r="AKJ229"/>
      <c r="AKK229"/>
      <c r="AKL229"/>
      <c r="AKM229"/>
      <c r="AKN229"/>
      <c r="AKO229"/>
      <c r="AKP229"/>
      <c r="AKQ229"/>
      <c r="AKR229"/>
      <c r="AKS229"/>
      <c r="AKT229"/>
      <c r="AKU229"/>
      <c r="AKV229"/>
      <c r="AKW229"/>
      <c r="AKX229"/>
      <c r="AKY229"/>
      <c r="AKZ229"/>
      <c r="ALA229"/>
      <c r="ALB229"/>
      <c r="ALC229"/>
      <c r="ALD229"/>
      <c r="ALE229"/>
      <c r="ALF229"/>
      <c r="ALG229"/>
      <c r="ALH229"/>
      <c r="ALI229"/>
      <c r="ALJ229"/>
      <c r="ALK229"/>
      <c r="ALL229"/>
      <c r="ALM229"/>
      <c r="ALN229"/>
      <c r="ALO229"/>
      <c r="ALP229"/>
      <c r="ALQ229"/>
    </row>
    <row r="230" spans="1:1005" s="80" customFormat="1" x14ac:dyDescent="0.25">
      <c r="A230" s="89"/>
      <c r="B230" s="87"/>
      <c r="C230" s="88"/>
      <c r="D230" s="56">
        <v>497.68</v>
      </c>
      <c r="E230" s="10" t="s">
        <v>226</v>
      </c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  <c r="QN230"/>
      <c r="QO230"/>
      <c r="QP230"/>
      <c r="QQ230"/>
      <c r="QR230"/>
      <c r="QS230"/>
      <c r="QT230"/>
      <c r="QU230"/>
      <c r="QV230"/>
      <c r="QW230"/>
      <c r="QX230"/>
      <c r="QY230"/>
      <c r="QZ230"/>
      <c r="RA230"/>
      <c r="RB230"/>
      <c r="RC230"/>
      <c r="RD230"/>
      <c r="RE230"/>
      <c r="RF230"/>
      <c r="RG230"/>
      <c r="RH230"/>
      <c r="RI230"/>
      <c r="RJ230"/>
      <c r="RK230"/>
      <c r="RL230"/>
      <c r="RM230"/>
      <c r="RN230"/>
      <c r="RO230"/>
      <c r="RP230"/>
      <c r="RQ230"/>
      <c r="RR230"/>
      <c r="RS230"/>
      <c r="RT230"/>
      <c r="RU230"/>
      <c r="RV230"/>
      <c r="RW230"/>
      <c r="RX230"/>
      <c r="RY230"/>
      <c r="RZ230"/>
      <c r="SA230"/>
      <c r="SB230"/>
      <c r="SC230"/>
      <c r="SD230"/>
      <c r="SE230"/>
      <c r="SF230"/>
      <c r="SG230"/>
      <c r="SH230"/>
      <c r="SI230"/>
      <c r="SJ230"/>
      <c r="SK230"/>
      <c r="SL230"/>
      <c r="SM230"/>
      <c r="SN230"/>
      <c r="SO230"/>
      <c r="SP230"/>
      <c r="SQ230"/>
      <c r="SR230"/>
      <c r="SS230"/>
      <c r="ST230"/>
      <c r="SU230"/>
      <c r="SV230"/>
      <c r="SW230"/>
      <c r="SX230"/>
      <c r="SY230"/>
      <c r="SZ230"/>
      <c r="TA230"/>
      <c r="TB230"/>
      <c r="TC230"/>
      <c r="TD230"/>
      <c r="TE230"/>
      <c r="TF230"/>
      <c r="TG230"/>
      <c r="TH230"/>
      <c r="TI230"/>
      <c r="TJ230"/>
      <c r="TK230"/>
      <c r="TL230"/>
      <c r="TM230"/>
      <c r="TN230"/>
      <c r="TO230"/>
      <c r="TP230"/>
      <c r="TQ230"/>
      <c r="TR230"/>
      <c r="TS230"/>
      <c r="TT230"/>
      <c r="TU230"/>
      <c r="TV230"/>
      <c r="TW230"/>
      <c r="TX230"/>
      <c r="TY230"/>
      <c r="TZ230"/>
      <c r="UA230"/>
      <c r="UB230"/>
      <c r="UC230"/>
      <c r="UD230"/>
      <c r="UE230"/>
      <c r="UF230"/>
      <c r="UG230"/>
      <c r="UH230"/>
      <c r="UI230"/>
      <c r="UJ230"/>
      <c r="UK230"/>
      <c r="UL230"/>
      <c r="UM230"/>
      <c r="UN230"/>
      <c r="UO230"/>
      <c r="UP230"/>
      <c r="UQ230"/>
      <c r="UR230"/>
      <c r="US230"/>
      <c r="UT230"/>
      <c r="UU230"/>
      <c r="UV230"/>
      <c r="UW230"/>
      <c r="UX230"/>
      <c r="UY230"/>
      <c r="UZ230"/>
      <c r="VA230"/>
      <c r="VB230"/>
      <c r="VC230"/>
      <c r="VD230"/>
      <c r="VE230"/>
      <c r="VF230"/>
      <c r="VG230"/>
      <c r="VH230"/>
      <c r="VI230"/>
      <c r="VJ230"/>
      <c r="VK230"/>
      <c r="VL230"/>
      <c r="VM230"/>
      <c r="VN230"/>
      <c r="VO230"/>
      <c r="VP230"/>
      <c r="VQ230"/>
      <c r="VR230"/>
      <c r="VS230"/>
      <c r="VT230"/>
      <c r="VU230"/>
      <c r="VV230"/>
      <c r="VW230"/>
      <c r="VX230"/>
      <c r="VY230"/>
      <c r="VZ230"/>
      <c r="WA230"/>
      <c r="WB230"/>
      <c r="WC230"/>
      <c r="WD230"/>
      <c r="WE230"/>
      <c r="WF230"/>
      <c r="WG230"/>
      <c r="WH230"/>
      <c r="WI230"/>
      <c r="WJ230"/>
      <c r="WK230"/>
      <c r="WL230"/>
      <c r="WM230"/>
      <c r="WN230"/>
      <c r="WO230"/>
      <c r="WP230"/>
      <c r="WQ230"/>
      <c r="WR230"/>
      <c r="WS230"/>
      <c r="WT230"/>
      <c r="WU230"/>
      <c r="WV230"/>
      <c r="WW230"/>
      <c r="WX230"/>
      <c r="WY230"/>
      <c r="WZ230"/>
      <c r="XA230"/>
      <c r="XB230"/>
      <c r="XC230"/>
      <c r="XD230"/>
      <c r="XE230"/>
      <c r="XF230"/>
      <c r="XG230"/>
      <c r="XH230"/>
      <c r="XI230"/>
      <c r="XJ230"/>
      <c r="XK230"/>
      <c r="XL230"/>
      <c r="XM230"/>
      <c r="XN230"/>
      <c r="XO230"/>
      <c r="XP230"/>
      <c r="XQ230"/>
      <c r="XR230"/>
      <c r="XS230"/>
      <c r="XT230"/>
      <c r="XU230"/>
      <c r="XV230"/>
      <c r="XW230"/>
      <c r="XX230"/>
      <c r="XY230"/>
      <c r="XZ230"/>
      <c r="YA230"/>
      <c r="YB230"/>
      <c r="YC230"/>
      <c r="YD230"/>
      <c r="YE230"/>
      <c r="YF230"/>
      <c r="YG230"/>
      <c r="YH230"/>
      <c r="YI230"/>
      <c r="YJ230"/>
      <c r="YK230"/>
      <c r="YL230"/>
      <c r="YM230"/>
      <c r="YN230"/>
      <c r="YO230"/>
      <c r="YP230"/>
      <c r="YQ230"/>
      <c r="YR230"/>
      <c r="YS230"/>
      <c r="YT230"/>
      <c r="YU230"/>
      <c r="YV230"/>
      <c r="YW230"/>
      <c r="YX230"/>
      <c r="YY230"/>
      <c r="YZ230"/>
      <c r="ZA230"/>
      <c r="ZB230"/>
      <c r="ZC230"/>
      <c r="ZD230"/>
      <c r="ZE230"/>
      <c r="ZF230"/>
      <c r="ZG230"/>
      <c r="ZH230"/>
      <c r="ZI230"/>
      <c r="ZJ230"/>
      <c r="ZK230"/>
      <c r="ZL230"/>
      <c r="ZM230"/>
      <c r="ZN230"/>
      <c r="ZO230"/>
      <c r="ZP230"/>
      <c r="ZQ230"/>
      <c r="ZR230"/>
      <c r="ZS230"/>
      <c r="ZT230"/>
      <c r="ZU230"/>
      <c r="ZV230"/>
      <c r="ZW230"/>
      <c r="ZX230"/>
      <c r="ZY230"/>
      <c r="ZZ230"/>
      <c r="AAA230"/>
      <c r="AAB230"/>
      <c r="AAC230"/>
      <c r="AAD230"/>
      <c r="AAE230"/>
      <c r="AAF230"/>
      <c r="AAG230"/>
      <c r="AAH230"/>
      <c r="AAI230"/>
      <c r="AAJ230"/>
      <c r="AAK230"/>
      <c r="AAL230"/>
      <c r="AAM230"/>
      <c r="AAN230"/>
      <c r="AAO230"/>
      <c r="AAP230"/>
      <c r="AAQ230"/>
      <c r="AAR230"/>
      <c r="AAS230"/>
      <c r="AAT230"/>
      <c r="AAU230"/>
      <c r="AAV230"/>
      <c r="AAW230"/>
      <c r="AAX230"/>
      <c r="AAY230"/>
      <c r="AAZ230"/>
      <c r="ABA230"/>
      <c r="ABB230"/>
      <c r="ABC230"/>
      <c r="ABD230"/>
      <c r="ABE230"/>
      <c r="ABF230"/>
      <c r="ABG230"/>
      <c r="ABH230"/>
      <c r="ABI230"/>
      <c r="ABJ230"/>
      <c r="ABK230"/>
      <c r="ABL230"/>
      <c r="ABM230"/>
      <c r="ABN230"/>
      <c r="ABO230"/>
      <c r="ABP230"/>
      <c r="ABQ230"/>
      <c r="ABR230"/>
      <c r="ABS230"/>
      <c r="ABT230"/>
      <c r="ABU230"/>
      <c r="ABV230"/>
      <c r="ABW230"/>
      <c r="ABX230"/>
      <c r="ABY230"/>
      <c r="ABZ230"/>
      <c r="ACA230"/>
      <c r="ACB230"/>
      <c r="ACC230"/>
      <c r="ACD230"/>
      <c r="ACE230"/>
      <c r="ACF230"/>
      <c r="ACG230"/>
      <c r="ACH230"/>
      <c r="ACI230"/>
      <c r="ACJ230"/>
      <c r="ACK230"/>
      <c r="ACL230"/>
      <c r="ACM230"/>
      <c r="ACN230"/>
      <c r="ACO230"/>
      <c r="ACP230"/>
      <c r="ACQ230"/>
      <c r="ACR230"/>
      <c r="ACS230"/>
      <c r="ACT230"/>
      <c r="ACU230"/>
      <c r="ACV230"/>
      <c r="ACW230"/>
      <c r="ACX230"/>
      <c r="ACY230"/>
      <c r="ACZ230"/>
      <c r="ADA230"/>
      <c r="ADB230"/>
      <c r="ADC230"/>
      <c r="ADD230"/>
      <c r="ADE230"/>
      <c r="ADF230"/>
      <c r="ADG230"/>
      <c r="ADH230"/>
      <c r="ADI230"/>
      <c r="ADJ230"/>
      <c r="ADK230"/>
      <c r="ADL230"/>
      <c r="ADM230"/>
      <c r="ADN230"/>
      <c r="ADO230"/>
      <c r="ADP230"/>
      <c r="ADQ230"/>
      <c r="ADR230"/>
      <c r="ADS230"/>
      <c r="ADT230"/>
      <c r="ADU230"/>
      <c r="ADV230"/>
      <c r="ADW230"/>
      <c r="ADX230"/>
      <c r="ADY230"/>
      <c r="ADZ230"/>
      <c r="AEA230"/>
      <c r="AEB230"/>
      <c r="AEC230"/>
      <c r="AED230"/>
      <c r="AEE230"/>
      <c r="AEF230"/>
      <c r="AEG230"/>
      <c r="AEH230"/>
      <c r="AEI230"/>
      <c r="AEJ230"/>
      <c r="AEK230"/>
      <c r="AEL230"/>
      <c r="AEM230"/>
      <c r="AEN230"/>
      <c r="AEO230"/>
      <c r="AEP230"/>
      <c r="AEQ230"/>
      <c r="AER230"/>
      <c r="AES230"/>
      <c r="AET230"/>
      <c r="AEU230"/>
      <c r="AEV230"/>
      <c r="AEW230"/>
      <c r="AEX230"/>
      <c r="AEY230"/>
      <c r="AEZ230"/>
      <c r="AFA230"/>
      <c r="AFB230"/>
      <c r="AFC230"/>
      <c r="AFD230"/>
      <c r="AFE230"/>
      <c r="AFF230"/>
      <c r="AFG230"/>
      <c r="AFH230"/>
      <c r="AFI230"/>
      <c r="AFJ230"/>
      <c r="AFK230"/>
      <c r="AFL230"/>
      <c r="AFM230"/>
      <c r="AFN230"/>
      <c r="AFO230"/>
      <c r="AFP230"/>
      <c r="AFQ230"/>
      <c r="AFR230"/>
      <c r="AFS230"/>
      <c r="AFT230"/>
      <c r="AFU230"/>
      <c r="AFV230"/>
      <c r="AFW230"/>
      <c r="AFX230"/>
      <c r="AFY230"/>
      <c r="AFZ230"/>
      <c r="AGA230"/>
      <c r="AGB230"/>
      <c r="AGC230"/>
      <c r="AGD230"/>
      <c r="AGE230"/>
      <c r="AGF230"/>
      <c r="AGG230"/>
      <c r="AGH230"/>
      <c r="AGI230"/>
      <c r="AGJ230"/>
      <c r="AGK230"/>
      <c r="AGL230"/>
      <c r="AGM230"/>
      <c r="AGN230"/>
      <c r="AGO230"/>
      <c r="AGP230"/>
      <c r="AGQ230"/>
      <c r="AGR230"/>
      <c r="AGS230"/>
      <c r="AGT230"/>
      <c r="AGU230"/>
      <c r="AGV230"/>
      <c r="AGW230"/>
      <c r="AGX230"/>
      <c r="AGY230"/>
      <c r="AGZ230"/>
      <c r="AHA230"/>
      <c r="AHB230"/>
      <c r="AHC230"/>
      <c r="AHD230"/>
      <c r="AHE230"/>
      <c r="AHF230"/>
      <c r="AHG230"/>
      <c r="AHH230"/>
      <c r="AHI230"/>
      <c r="AHJ230"/>
      <c r="AHK230"/>
      <c r="AHL230"/>
      <c r="AHM230"/>
      <c r="AHN230"/>
      <c r="AHO230"/>
      <c r="AHP230"/>
      <c r="AHQ230"/>
      <c r="AHR230"/>
      <c r="AHS230"/>
      <c r="AHT230"/>
      <c r="AHU230"/>
      <c r="AHV230"/>
      <c r="AHW230"/>
      <c r="AHX230"/>
      <c r="AHY230"/>
      <c r="AHZ230"/>
      <c r="AIA230"/>
      <c r="AIB230"/>
      <c r="AIC230"/>
      <c r="AID230"/>
      <c r="AIE230"/>
      <c r="AIF230"/>
      <c r="AIG230"/>
      <c r="AIH230"/>
      <c r="AII230"/>
      <c r="AIJ230"/>
      <c r="AIK230"/>
      <c r="AIL230"/>
      <c r="AIM230"/>
      <c r="AIN230"/>
      <c r="AIO230"/>
      <c r="AIP230"/>
      <c r="AIQ230"/>
      <c r="AIR230"/>
      <c r="AIS230"/>
      <c r="AIT230"/>
      <c r="AIU230"/>
      <c r="AIV230"/>
      <c r="AIW230"/>
      <c r="AIX230"/>
      <c r="AIY230"/>
      <c r="AIZ230"/>
      <c r="AJA230"/>
      <c r="AJB230"/>
      <c r="AJC230"/>
      <c r="AJD230"/>
      <c r="AJE230"/>
      <c r="AJF230"/>
      <c r="AJG230"/>
      <c r="AJH230"/>
      <c r="AJI230"/>
      <c r="AJJ230"/>
      <c r="AJK230"/>
      <c r="AJL230"/>
      <c r="AJM230"/>
      <c r="AJN230"/>
      <c r="AJO230"/>
      <c r="AJP230"/>
      <c r="AJQ230"/>
      <c r="AJR230"/>
      <c r="AJS230"/>
      <c r="AJT230"/>
      <c r="AJU230"/>
      <c r="AJV230"/>
      <c r="AJW230"/>
      <c r="AJX230"/>
      <c r="AJY230"/>
      <c r="AJZ230"/>
      <c r="AKA230"/>
      <c r="AKB230"/>
      <c r="AKC230"/>
      <c r="AKD230"/>
      <c r="AKE230"/>
      <c r="AKF230"/>
      <c r="AKG230"/>
      <c r="AKH230"/>
      <c r="AKI230"/>
      <c r="AKJ230"/>
      <c r="AKK230"/>
      <c r="AKL230"/>
      <c r="AKM230"/>
      <c r="AKN230"/>
      <c r="AKO230"/>
      <c r="AKP230"/>
      <c r="AKQ230"/>
      <c r="AKR230"/>
      <c r="AKS230"/>
      <c r="AKT230"/>
      <c r="AKU230"/>
      <c r="AKV230"/>
      <c r="AKW230"/>
      <c r="AKX230"/>
      <c r="AKY230"/>
      <c r="AKZ230"/>
      <c r="ALA230"/>
      <c r="ALB230"/>
      <c r="ALC230"/>
      <c r="ALD230"/>
      <c r="ALE230"/>
      <c r="ALF230"/>
      <c r="ALG230"/>
      <c r="ALH230"/>
      <c r="ALI230"/>
      <c r="ALJ230"/>
      <c r="ALK230"/>
      <c r="ALL230"/>
      <c r="ALM230"/>
      <c r="ALN230"/>
      <c r="ALO230"/>
      <c r="ALP230"/>
      <c r="ALQ230"/>
    </row>
    <row r="231" spans="1:1005" s="80" customFormat="1" x14ac:dyDescent="0.25">
      <c r="A231" s="89"/>
      <c r="B231" s="87"/>
      <c r="C231" s="88"/>
      <c r="D231" s="56">
        <v>613.54999999999995</v>
      </c>
      <c r="E231" s="10" t="s">
        <v>24</v>
      </c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  <c r="OF231"/>
      <c r="OG231"/>
      <c r="OH231"/>
      <c r="OI231"/>
      <c r="OJ231"/>
      <c r="OK231"/>
      <c r="OL231"/>
      <c r="OM231"/>
      <c r="ON231"/>
      <c r="OO231"/>
      <c r="OP231"/>
      <c r="OQ231"/>
      <c r="OR231"/>
      <c r="OS231"/>
      <c r="OT231"/>
      <c r="OU231"/>
      <c r="OV231"/>
      <c r="OW231"/>
      <c r="OX231"/>
      <c r="OY231"/>
      <c r="OZ231"/>
      <c r="PA231"/>
      <c r="PB231"/>
      <c r="PC231"/>
      <c r="PD231"/>
      <c r="PE231"/>
      <c r="PF231"/>
      <c r="PG231"/>
      <c r="PH231"/>
      <c r="PI231"/>
      <c r="PJ231"/>
      <c r="PK231"/>
      <c r="PL231"/>
      <c r="PM231"/>
      <c r="PN231"/>
      <c r="PO231"/>
      <c r="PP231"/>
      <c r="PQ231"/>
      <c r="PR231"/>
      <c r="PS231"/>
      <c r="PT231"/>
      <c r="PU231"/>
      <c r="PV231"/>
      <c r="PW231"/>
      <c r="PX231"/>
      <c r="PY231"/>
      <c r="PZ231"/>
      <c r="QA231"/>
      <c r="QB231"/>
      <c r="QC231"/>
      <c r="QD231"/>
      <c r="QE231"/>
      <c r="QF231"/>
      <c r="QG231"/>
      <c r="QH231"/>
      <c r="QI231"/>
      <c r="QJ231"/>
      <c r="QK231"/>
      <c r="QL231"/>
      <c r="QM231"/>
      <c r="QN231"/>
      <c r="QO231"/>
      <c r="QP231"/>
      <c r="QQ231"/>
      <c r="QR231"/>
      <c r="QS231"/>
      <c r="QT231"/>
      <c r="QU231"/>
      <c r="QV231"/>
      <c r="QW231"/>
      <c r="QX231"/>
      <c r="QY231"/>
      <c r="QZ231"/>
      <c r="RA231"/>
      <c r="RB231"/>
      <c r="RC231"/>
      <c r="RD231"/>
      <c r="RE231"/>
      <c r="RF231"/>
      <c r="RG231"/>
      <c r="RH231"/>
      <c r="RI231"/>
      <c r="RJ231"/>
      <c r="RK231"/>
      <c r="RL231"/>
      <c r="RM231"/>
      <c r="RN231"/>
      <c r="RO231"/>
      <c r="RP231"/>
      <c r="RQ231"/>
      <c r="RR231"/>
      <c r="RS231"/>
      <c r="RT231"/>
      <c r="RU231"/>
      <c r="RV231"/>
      <c r="RW231"/>
      <c r="RX231"/>
      <c r="RY231"/>
      <c r="RZ231"/>
      <c r="SA231"/>
      <c r="SB231"/>
      <c r="SC231"/>
      <c r="SD231"/>
      <c r="SE231"/>
      <c r="SF231"/>
      <c r="SG231"/>
      <c r="SH231"/>
      <c r="SI231"/>
      <c r="SJ231"/>
      <c r="SK231"/>
      <c r="SL231"/>
      <c r="SM231"/>
      <c r="SN231"/>
      <c r="SO231"/>
      <c r="SP231"/>
      <c r="SQ231"/>
      <c r="SR231"/>
      <c r="SS231"/>
      <c r="ST231"/>
      <c r="SU231"/>
      <c r="SV231"/>
      <c r="SW231"/>
      <c r="SX231"/>
      <c r="SY231"/>
      <c r="SZ231"/>
      <c r="TA231"/>
      <c r="TB231"/>
      <c r="TC231"/>
      <c r="TD231"/>
      <c r="TE231"/>
      <c r="TF231"/>
      <c r="TG231"/>
      <c r="TH231"/>
      <c r="TI231"/>
      <c r="TJ231"/>
      <c r="TK231"/>
      <c r="TL231"/>
      <c r="TM231"/>
      <c r="TN231"/>
      <c r="TO231"/>
      <c r="TP231"/>
      <c r="TQ231"/>
      <c r="TR231"/>
      <c r="TS231"/>
      <c r="TT231"/>
      <c r="TU231"/>
      <c r="TV231"/>
      <c r="TW231"/>
      <c r="TX231"/>
      <c r="TY231"/>
      <c r="TZ231"/>
      <c r="UA231"/>
      <c r="UB231"/>
      <c r="UC231"/>
      <c r="UD231"/>
      <c r="UE231"/>
      <c r="UF231"/>
      <c r="UG231"/>
      <c r="UH231"/>
      <c r="UI231"/>
      <c r="UJ231"/>
      <c r="UK231"/>
      <c r="UL231"/>
      <c r="UM231"/>
      <c r="UN231"/>
      <c r="UO231"/>
      <c r="UP231"/>
      <c r="UQ231"/>
      <c r="UR231"/>
      <c r="US231"/>
      <c r="UT231"/>
      <c r="UU231"/>
      <c r="UV231"/>
      <c r="UW231"/>
      <c r="UX231"/>
      <c r="UY231"/>
      <c r="UZ231"/>
      <c r="VA231"/>
      <c r="VB231"/>
      <c r="VC231"/>
      <c r="VD231"/>
      <c r="VE231"/>
      <c r="VF231"/>
      <c r="VG231"/>
      <c r="VH231"/>
      <c r="VI231"/>
      <c r="VJ231"/>
      <c r="VK231"/>
      <c r="VL231"/>
      <c r="VM231"/>
      <c r="VN231"/>
      <c r="VO231"/>
      <c r="VP231"/>
      <c r="VQ231"/>
      <c r="VR231"/>
      <c r="VS231"/>
      <c r="VT231"/>
      <c r="VU231"/>
      <c r="VV231"/>
      <c r="VW231"/>
      <c r="VX231"/>
      <c r="VY231"/>
      <c r="VZ231"/>
      <c r="WA231"/>
      <c r="WB231"/>
      <c r="WC231"/>
      <c r="WD231"/>
      <c r="WE231"/>
      <c r="WF231"/>
      <c r="WG231"/>
      <c r="WH231"/>
      <c r="WI231"/>
      <c r="WJ231"/>
      <c r="WK231"/>
      <c r="WL231"/>
      <c r="WM231"/>
      <c r="WN231"/>
      <c r="WO231"/>
      <c r="WP231"/>
      <c r="WQ231"/>
      <c r="WR231"/>
      <c r="WS231"/>
      <c r="WT231"/>
      <c r="WU231"/>
      <c r="WV231"/>
      <c r="WW231"/>
      <c r="WX231"/>
      <c r="WY231"/>
      <c r="WZ231"/>
      <c r="XA231"/>
      <c r="XB231"/>
      <c r="XC231"/>
      <c r="XD231"/>
      <c r="XE231"/>
      <c r="XF231"/>
      <c r="XG231"/>
      <c r="XH231"/>
      <c r="XI231"/>
      <c r="XJ231"/>
      <c r="XK231"/>
      <c r="XL231"/>
      <c r="XM231"/>
      <c r="XN231"/>
      <c r="XO231"/>
      <c r="XP231"/>
      <c r="XQ231"/>
      <c r="XR231"/>
      <c r="XS231"/>
      <c r="XT231"/>
      <c r="XU231"/>
      <c r="XV231"/>
      <c r="XW231"/>
      <c r="XX231"/>
      <c r="XY231"/>
      <c r="XZ231"/>
      <c r="YA231"/>
      <c r="YB231"/>
      <c r="YC231"/>
      <c r="YD231"/>
      <c r="YE231"/>
      <c r="YF231"/>
      <c r="YG231"/>
      <c r="YH231"/>
      <c r="YI231"/>
      <c r="YJ231"/>
      <c r="YK231"/>
      <c r="YL231"/>
      <c r="YM231"/>
      <c r="YN231"/>
      <c r="YO231"/>
      <c r="YP231"/>
      <c r="YQ231"/>
      <c r="YR231"/>
      <c r="YS231"/>
      <c r="YT231"/>
      <c r="YU231"/>
      <c r="YV231"/>
      <c r="YW231"/>
      <c r="YX231"/>
      <c r="YY231"/>
      <c r="YZ231"/>
      <c r="ZA231"/>
      <c r="ZB231"/>
      <c r="ZC231"/>
      <c r="ZD231"/>
      <c r="ZE231"/>
      <c r="ZF231"/>
      <c r="ZG231"/>
      <c r="ZH231"/>
      <c r="ZI231"/>
      <c r="ZJ231"/>
      <c r="ZK231"/>
      <c r="ZL231"/>
      <c r="ZM231"/>
      <c r="ZN231"/>
      <c r="ZO231"/>
      <c r="ZP231"/>
      <c r="ZQ231"/>
      <c r="ZR231"/>
      <c r="ZS231"/>
      <c r="ZT231"/>
      <c r="ZU231"/>
      <c r="ZV231"/>
      <c r="ZW231"/>
      <c r="ZX231"/>
      <c r="ZY231"/>
      <c r="ZZ231"/>
      <c r="AAA231"/>
      <c r="AAB231"/>
      <c r="AAC231"/>
      <c r="AAD231"/>
      <c r="AAE231"/>
      <c r="AAF231"/>
      <c r="AAG231"/>
      <c r="AAH231"/>
      <c r="AAI231"/>
      <c r="AAJ231"/>
      <c r="AAK231"/>
      <c r="AAL231"/>
      <c r="AAM231"/>
      <c r="AAN231"/>
      <c r="AAO231"/>
      <c r="AAP231"/>
      <c r="AAQ231"/>
      <c r="AAR231"/>
      <c r="AAS231"/>
      <c r="AAT231"/>
      <c r="AAU231"/>
      <c r="AAV231"/>
      <c r="AAW231"/>
      <c r="AAX231"/>
      <c r="AAY231"/>
      <c r="AAZ231"/>
      <c r="ABA231"/>
      <c r="ABB231"/>
      <c r="ABC231"/>
      <c r="ABD231"/>
      <c r="ABE231"/>
      <c r="ABF231"/>
      <c r="ABG231"/>
      <c r="ABH231"/>
      <c r="ABI231"/>
      <c r="ABJ231"/>
      <c r="ABK231"/>
      <c r="ABL231"/>
      <c r="ABM231"/>
      <c r="ABN231"/>
      <c r="ABO231"/>
      <c r="ABP231"/>
      <c r="ABQ231"/>
      <c r="ABR231"/>
      <c r="ABS231"/>
      <c r="ABT231"/>
      <c r="ABU231"/>
      <c r="ABV231"/>
      <c r="ABW231"/>
      <c r="ABX231"/>
      <c r="ABY231"/>
      <c r="ABZ231"/>
      <c r="ACA231"/>
      <c r="ACB231"/>
      <c r="ACC231"/>
      <c r="ACD231"/>
      <c r="ACE231"/>
      <c r="ACF231"/>
      <c r="ACG231"/>
      <c r="ACH231"/>
      <c r="ACI231"/>
      <c r="ACJ231"/>
      <c r="ACK231"/>
      <c r="ACL231"/>
      <c r="ACM231"/>
      <c r="ACN231"/>
      <c r="ACO231"/>
      <c r="ACP231"/>
      <c r="ACQ231"/>
      <c r="ACR231"/>
      <c r="ACS231"/>
      <c r="ACT231"/>
      <c r="ACU231"/>
      <c r="ACV231"/>
      <c r="ACW231"/>
      <c r="ACX231"/>
      <c r="ACY231"/>
      <c r="ACZ231"/>
      <c r="ADA231"/>
      <c r="ADB231"/>
      <c r="ADC231"/>
      <c r="ADD231"/>
      <c r="ADE231"/>
      <c r="ADF231"/>
      <c r="ADG231"/>
      <c r="ADH231"/>
      <c r="ADI231"/>
      <c r="ADJ231"/>
      <c r="ADK231"/>
      <c r="ADL231"/>
      <c r="ADM231"/>
      <c r="ADN231"/>
      <c r="ADO231"/>
      <c r="ADP231"/>
      <c r="ADQ231"/>
      <c r="ADR231"/>
      <c r="ADS231"/>
      <c r="ADT231"/>
      <c r="ADU231"/>
      <c r="ADV231"/>
      <c r="ADW231"/>
      <c r="ADX231"/>
      <c r="ADY231"/>
      <c r="ADZ231"/>
      <c r="AEA231"/>
      <c r="AEB231"/>
      <c r="AEC231"/>
      <c r="AED231"/>
      <c r="AEE231"/>
      <c r="AEF231"/>
      <c r="AEG231"/>
      <c r="AEH231"/>
      <c r="AEI231"/>
      <c r="AEJ231"/>
      <c r="AEK231"/>
      <c r="AEL231"/>
      <c r="AEM231"/>
      <c r="AEN231"/>
      <c r="AEO231"/>
      <c r="AEP231"/>
      <c r="AEQ231"/>
      <c r="AER231"/>
      <c r="AES231"/>
      <c r="AET231"/>
      <c r="AEU231"/>
      <c r="AEV231"/>
      <c r="AEW231"/>
      <c r="AEX231"/>
      <c r="AEY231"/>
      <c r="AEZ231"/>
      <c r="AFA231"/>
      <c r="AFB231"/>
      <c r="AFC231"/>
      <c r="AFD231"/>
      <c r="AFE231"/>
      <c r="AFF231"/>
      <c r="AFG231"/>
      <c r="AFH231"/>
      <c r="AFI231"/>
      <c r="AFJ231"/>
      <c r="AFK231"/>
      <c r="AFL231"/>
      <c r="AFM231"/>
      <c r="AFN231"/>
      <c r="AFO231"/>
      <c r="AFP231"/>
      <c r="AFQ231"/>
      <c r="AFR231"/>
      <c r="AFS231"/>
      <c r="AFT231"/>
      <c r="AFU231"/>
      <c r="AFV231"/>
      <c r="AFW231"/>
      <c r="AFX231"/>
      <c r="AFY231"/>
      <c r="AFZ231"/>
      <c r="AGA231"/>
      <c r="AGB231"/>
      <c r="AGC231"/>
      <c r="AGD231"/>
      <c r="AGE231"/>
      <c r="AGF231"/>
      <c r="AGG231"/>
      <c r="AGH231"/>
      <c r="AGI231"/>
      <c r="AGJ231"/>
      <c r="AGK231"/>
      <c r="AGL231"/>
      <c r="AGM231"/>
      <c r="AGN231"/>
      <c r="AGO231"/>
      <c r="AGP231"/>
      <c r="AGQ231"/>
      <c r="AGR231"/>
      <c r="AGS231"/>
      <c r="AGT231"/>
      <c r="AGU231"/>
      <c r="AGV231"/>
      <c r="AGW231"/>
      <c r="AGX231"/>
      <c r="AGY231"/>
      <c r="AGZ231"/>
      <c r="AHA231"/>
      <c r="AHB231"/>
      <c r="AHC231"/>
      <c r="AHD231"/>
      <c r="AHE231"/>
      <c r="AHF231"/>
      <c r="AHG231"/>
      <c r="AHH231"/>
      <c r="AHI231"/>
      <c r="AHJ231"/>
      <c r="AHK231"/>
      <c r="AHL231"/>
      <c r="AHM231"/>
      <c r="AHN231"/>
      <c r="AHO231"/>
      <c r="AHP231"/>
      <c r="AHQ231"/>
      <c r="AHR231"/>
      <c r="AHS231"/>
      <c r="AHT231"/>
      <c r="AHU231"/>
      <c r="AHV231"/>
      <c r="AHW231"/>
      <c r="AHX231"/>
      <c r="AHY231"/>
      <c r="AHZ231"/>
      <c r="AIA231"/>
      <c r="AIB231"/>
      <c r="AIC231"/>
      <c r="AID231"/>
      <c r="AIE231"/>
      <c r="AIF231"/>
      <c r="AIG231"/>
      <c r="AIH231"/>
      <c r="AII231"/>
      <c r="AIJ231"/>
      <c r="AIK231"/>
      <c r="AIL231"/>
      <c r="AIM231"/>
      <c r="AIN231"/>
      <c r="AIO231"/>
      <c r="AIP231"/>
      <c r="AIQ231"/>
      <c r="AIR231"/>
      <c r="AIS231"/>
      <c r="AIT231"/>
      <c r="AIU231"/>
      <c r="AIV231"/>
      <c r="AIW231"/>
      <c r="AIX231"/>
      <c r="AIY231"/>
      <c r="AIZ231"/>
      <c r="AJA231"/>
      <c r="AJB231"/>
      <c r="AJC231"/>
      <c r="AJD231"/>
      <c r="AJE231"/>
      <c r="AJF231"/>
      <c r="AJG231"/>
      <c r="AJH231"/>
      <c r="AJI231"/>
      <c r="AJJ231"/>
      <c r="AJK231"/>
      <c r="AJL231"/>
      <c r="AJM231"/>
      <c r="AJN231"/>
      <c r="AJO231"/>
      <c r="AJP231"/>
      <c r="AJQ231"/>
      <c r="AJR231"/>
      <c r="AJS231"/>
      <c r="AJT231"/>
      <c r="AJU231"/>
      <c r="AJV231"/>
      <c r="AJW231"/>
      <c r="AJX231"/>
      <c r="AJY231"/>
      <c r="AJZ231"/>
      <c r="AKA231"/>
      <c r="AKB231"/>
      <c r="AKC231"/>
      <c r="AKD231"/>
      <c r="AKE231"/>
      <c r="AKF231"/>
      <c r="AKG231"/>
      <c r="AKH231"/>
      <c r="AKI231"/>
      <c r="AKJ231"/>
      <c r="AKK231"/>
      <c r="AKL231"/>
      <c r="AKM231"/>
      <c r="AKN231"/>
      <c r="AKO231"/>
      <c r="AKP231"/>
      <c r="AKQ231"/>
      <c r="AKR231"/>
      <c r="AKS231"/>
      <c r="AKT231"/>
      <c r="AKU231"/>
      <c r="AKV231"/>
      <c r="AKW231"/>
      <c r="AKX231"/>
      <c r="AKY231"/>
      <c r="AKZ231"/>
      <c r="ALA231"/>
      <c r="ALB231"/>
      <c r="ALC231"/>
      <c r="ALD231"/>
      <c r="ALE231"/>
      <c r="ALF231"/>
      <c r="ALG231"/>
      <c r="ALH231"/>
      <c r="ALI231"/>
      <c r="ALJ231"/>
      <c r="ALK231"/>
      <c r="ALL231"/>
      <c r="ALM231"/>
      <c r="ALN231"/>
      <c r="ALO231"/>
      <c r="ALP231"/>
      <c r="ALQ231"/>
    </row>
    <row r="232" spans="1:1005" s="80" customFormat="1" x14ac:dyDescent="0.25">
      <c r="A232" s="89"/>
      <c r="B232" s="87"/>
      <c r="C232" s="88"/>
      <c r="D232" s="56">
        <f>4728.46+11463.31+82.12</f>
        <v>16273.890000000001</v>
      </c>
      <c r="E232" s="10" t="s">
        <v>25</v>
      </c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  <c r="OF232"/>
      <c r="OG232"/>
      <c r="OH232"/>
      <c r="OI232"/>
      <c r="OJ232"/>
      <c r="OK232"/>
      <c r="OL232"/>
      <c r="OM232"/>
      <c r="ON232"/>
      <c r="OO232"/>
      <c r="OP232"/>
      <c r="OQ232"/>
      <c r="OR232"/>
      <c r="OS232"/>
      <c r="OT232"/>
      <c r="OU232"/>
      <c r="OV232"/>
      <c r="OW232"/>
      <c r="OX232"/>
      <c r="OY232"/>
      <c r="OZ232"/>
      <c r="PA232"/>
      <c r="PB232"/>
      <c r="PC232"/>
      <c r="PD232"/>
      <c r="PE232"/>
      <c r="PF232"/>
      <c r="PG232"/>
      <c r="PH232"/>
      <c r="PI232"/>
      <c r="PJ232"/>
      <c r="PK232"/>
      <c r="PL232"/>
      <c r="PM232"/>
      <c r="PN232"/>
      <c r="PO232"/>
      <c r="PP232"/>
      <c r="PQ232"/>
      <c r="PR232"/>
      <c r="PS232"/>
      <c r="PT232"/>
      <c r="PU232"/>
      <c r="PV232"/>
      <c r="PW232"/>
      <c r="PX232"/>
      <c r="PY232"/>
      <c r="PZ232"/>
      <c r="QA232"/>
      <c r="QB232"/>
      <c r="QC232"/>
      <c r="QD232"/>
      <c r="QE232"/>
      <c r="QF232"/>
      <c r="QG232"/>
      <c r="QH232"/>
      <c r="QI232"/>
      <c r="QJ232"/>
      <c r="QK232"/>
      <c r="QL232"/>
      <c r="QM232"/>
      <c r="QN232"/>
      <c r="QO232"/>
      <c r="QP232"/>
      <c r="QQ232"/>
      <c r="QR232"/>
      <c r="QS232"/>
      <c r="QT232"/>
      <c r="QU232"/>
      <c r="QV232"/>
      <c r="QW232"/>
      <c r="QX232"/>
      <c r="QY232"/>
      <c r="QZ232"/>
      <c r="RA232"/>
      <c r="RB232"/>
      <c r="RC232"/>
      <c r="RD232"/>
      <c r="RE232"/>
      <c r="RF232"/>
      <c r="RG232"/>
      <c r="RH232"/>
      <c r="RI232"/>
      <c r="RJ232"/>
      <c r="RK232"/>
      <c r="RL232"/>
      <c r="RM232"/>
      <c r="RN232"/>
      <c r="RO232"/>
      <c r="RP232"/>
      <c r="RQ232"/>
      <c r="RR232"/>
      <c r="RS232"/>
      <c r="RT232"/>
      <c r="RU232"/>
      <c r="RV232"/>
      <c r="RW232"/>
      <c r="RX232"/>
      <c r="RY232"/>
      <c r="RZ232"/>
      <c r="SA232"/>
      <c r="SB232"/>
      <c r="SC232"/>
      <c r="SD232"/>
      <c r="SE232"/>
      <c r="SF232"/>
      <c r="SG232"/>
      <c r="SH232"/>
      <c r="SI232"/>
      <c r="SJ232"/>
      <c r="SK232"/>
      <c r="SL232"/>
      <c r="SM232"/>
      <c r="SN232"/>
      <c r="SO232"/>
      <c r="SP232"/>
      <c r="SQ232"/>
      <c r="SR232"/>
      <c r="SS232"/>
      <c r="ST232"/>
      <c r="SU232"/>
      <c r="SV232"/>
      <c r="SW232"/>
      <c r="SX232"/>
      <c r="SY232"/>
      <c r="SZ232"/>
      <c r="TA232"/>
      <c r="TB232"/>
      <c r="TC232"/>
      <c r="TD232"/>
      <c r="TE232"/>
      <c r="TF232"/>
      <c r="TG232"/>
      <c r="TH232"/>
      <c r="TI232"/>
      <c r="TJ232"/>
      <c r="TK232"/>
      <c r="TL232"/>
      <c r="TM232"/>
      <c r="TN232"/>
      <c r="TO232"/>
      <c r="TP232"/>
      <c r="TQ232"/>
      <c r="TR232"/>
      <c r="TS232"/>
      <c r="TT232"/>
      <c r="TU232"/>
      <c r="TV232"/>
      <c r="TW232"/>
      <c r="TX232"/>
      <c r="TY232"/>
      <c r="TZ232"/>
      <c r="UA232"/>
      <c r="UB232"/>
      <c r="UC232"/>
      <c r="UD232"/>
      <c r="UE232"/>
      <c r="UF232"/>
      <c r="UG232"/>
      <c r="UH232"/>
      <c r="UI232"/>
      <c r="UJ232"/>
      <c r="UK232"/>
      <c r="UL232"/>
      <c r="UM232"/>
      <c r="UN232"/>
      <c r="UO232"/>
      <c r="UP232"/>
      <c r="UQ232"/>
      <c r="UR232"/>
      <c r="US232"/>
      <c r="UT232"/>
      <c r="UU232"/>
      <c r="UV232"/>
      <c r="UW232"/>
      <c r="UX232"/>
      <c r="UY232"/>
      <c r="UZ232"/>
      <c r="VA232"/>
      <c r="VB232"/>
      <c r="VC232"/>
      <c r="VD232"/>
      <c r="VE232"/>
      <c r="VF232"/>
      <c r="VG232"/>
      <c r="VH232"/>
      <c r="VI232"/>
      <c r="VJ232"/>
      <c r="VK232"/>
      <c r="VL232"/>
      <c r="VM232"/>
      <c r="VN232"/>
      <c r="VO232"/>
      <c r="VP232"/>
      <c r="VQ232"/>
      <c r="VR232"/>
      <c r="VS232"/>
      <c r="VT232"/>
      <c r="VU232"/>
      <c r="VV232"/>
      <c r="VW232"/>
      <c r="VX232"/>
      <c r="VY232"/>
      <c r="VZ232"/>
      <c r="WA232"/>
      <c r="WB232"/>
      <c r="WC232"/>
      <c r="WD232"/>
      <c r="WE232"/>
      <c r="WF232"/>
      <c r="WG232"/>
      <c r="WH232"/>
      <c r="WI232"/>
      <c r="WJ232"/>
      <c r="WK232"/>
      <c r="WL232"/>
      <c r="WM232"/>
      <c r="WN232"/>
      <c r="WO232"/>
      <c r="WP232"/>
      <c r="WQ232"/>
      <c r="WR232"/>
      <c r="WS232"/>
      <c r="WT232"/>
      <c r="WU232"/>
      <c r="WV232"/>
      <c r="WW232"/>
      <c r="WX232"/>
      <c r="WY232"/>
      <c r="WZ232"/>
      <c r="XA232"/>
      <c r="XB232"/>
      <c r="XC232"/>
      <c r="XD232"/>
      <c r="XE232"/>
      <c r="XF232"/>
      <c r="XG232"/>
      <c r="XH232"/>
      <c r="XI232"/>
      <c r="XJ232"/>
      <c r="XK232"/>
      <c r="XL232"/>
      <c r="XM232"/>
      <c r="XN232"/>
      <c r="XO232"/>
      <c r="XP232"/>
      <c r="XQ232"/>
      <c r="XR232"/>
      <c r="XS232"/>
      <c r="XT232"/>
      <c r="XU232"/>
      <c r="XV232"/>
      <c r="XW232"/>
      <c r="XX232"/>
      <c r="XY232"/>
      <c r="XZ232"/>
      <c r="YA232"/>
      <c r="YB232"/>
      <c r="YC232"/>
      <c r="YD232"/>
      <c r="YE232"/>
      <c r="YF232"/>
      <c r="YG232"/>
      <c r="YH232"/>
      <c r="YI232"/>
      <c r="YJ232"/>
      <c r="YK232"/>
      <c r="YL232"/>
      <c r="YM232"/>
      <c r="YN232"/>
      <c r="YO232"/>
      <c r="YP232"/>
      <c r="YQ232"/>
      <c r="YR232"/>
      <c r="YS232"/>
      <c r="YT232"/>
      <c r="YU232"/>
      <c r="YV232"/>
      <c r="YW232"/>
      <c r="YX232"/>
      <c r="YY232"/>
      <c r="YZ232"/>
      <c r="ZA232"/>
      <c r="ZB232"/>
      <c r="ZC232"/>
      <c r="ZD232"/>
      <c r="ZE232"/>
      <c r="ZF232"/>
      <c r="ZG232"/>
      <c r="ZH232"/>
      <c r="ZI232"/>
      <c r="ZJ232"/>
      <c r="ZK232"/>
      <c r="ZL232"/>
      <c r="ZM232"/>
      <c r="ZN232"/>
      <c r="ZO232"/>
      <c r="ZP232"/>
      <c r="ZQ232"/>
      <c r="ZR232"/>
      <c r="ZS232"/>
      <c r="ZT232"/>
      <c r="ZU232"/>
      <c r="ZV232"/>
      <c r="ZW232"/>
      <c r="ZX232"/>
      <c r="ZY232"/>
      <c r="ZZ232"/>
      <c r="AAA232"/>
      <c r="AAB232"/>
      <c r="AAC232"/>
      <c r="AAD232"/>
      <c r="AAE232"/>
      <c r="AAF232"/>
      <c r="AAG232"/>
      <c r="AAH232"/>
      <c r="AAI232"/>
      <c r="AAJ232"/>
      <c r="AAK232"/>
      <c r="AAL232"/>
      <c r="AAM232"/>
      <c r="AAN232"/>
      <c r="AAO232"/>
      <c r="AAP232"/>
      <c r="AAQ232"/>
      <c r="AAR232"/>
      <c r="AAS232"/>
      <c r="AAT232"/>
      <c r="AAU232"/>
      <c r="AAV232"/>
      <c r="AAW232"/>
      <c r="AAX232"/>
      <c r="AAY232"/>
      <c r="AAZ232"/>
      <c r="ABA232"/>
      <c r="ABB232"/>
      <c r="ABC232"/>
      <c r="ABD232"/>
      <c r="ABE232"/>
      <c r="ABF232"/>
      <c r="ABG232"/>
      <c r="ABH232"/>
      <c r="ABI232"/>
      <c r="ABJ232"/>
      <c r="ABK232"/>
      <c r="ABL232"/>
      <c r="ABM232"/>
      <c r="ABN232"/>
      <c r="ABO232"/>
      <c r="ABP232"/>
      <c r="ABQ232"/>
      <c r="ABR232"/>
      <c r="ABS232"/>
      <c r="ABT232"/>
      <c r="ABU232"/>
      <c r="ABV232"/>
      <c r="ABW232"/>
      <c r="ABX232"/>
      <c r="ABY232"/>
      <c r="ABZ232"/>
      <c r="ACA232"/>
      <c r="ACB232"/>
      <c r="ACC232"/>
      <c r="ACD232"/>
      <c r="ACE232"/>
      <c r="ACF232"/>
      <c r="ACG232"/>
      <c r="ACH232"/>
      <c r="ACI232"/>
      <c r="ACJ232"/>
      <c r="ACK232"/>
      <c r="ACL232"/>
      <c r="ACM232"/>
      <c r="ACN232"/>
      <c r="ACO232"/>
      <c r="ACP232"/>
      <c r="ACQ232"/>
      <c r="ACR232"/>
      <c r="ACS232"/>
      <c r="ACT232"/>
      <c r="ACU232"/>
      <c r="ACV232"/>
      <c r="ACW232"/>
      <c r="ACX232"/>
      <c r="ACY232"/>
      <c r="ACZ232"/>
      <c r="ADA232"/>
      <c r="ADB232"/>
      <c r="ADC232"/>
      <c r="ADD232"/>
      <c r="ADE232"/>
      <c r="ADF232"/>
      <c r="ADG232"/>
      <c r="ADH232"/>
      <c r="ADI232"/>
      <c r="ADJ232"/>
      <c r="ADK232"/>
      <c r="ADL232"/>
      <c r="ADM232"/>
      <c r="ADN232"/>
      <c r="ADO232"/>
      <c r="ADP232"/>
      <c r="ADQ232"/>
      <c r="ADR232"/>
      <c r="ADS232"/>
      <c r="ADT232"/>
      <c r="ADU232"/>
      <c r="ADV232"/>
      <c r="ADW232"/>
      <c r="ADX232"/>
      <c r="ADY232"/>
      <c r="ADZ232"/>
      <c r="AEA232"/>
      <c r="AEB232"/>
      <c r="AEC232"/>
      <c r="AED232"/>
      <c r="AEE232"/>
      <c r="AEF232"/>
      <c r="AEG232"/>
      <c r="AEH232"/>
      <c r="AEI232"/>
      <c r="AEJ232"/>
      <c r="AEK232"/>
      <c r="AEL232"/>
      <c r="AEM232"/>
      <c r="AEN232"/>
      <c r="AEO232"/>
      <c r="AEP232"/>
      <c r="AEQ232"/>
      <c r="AER232"/>
      <c r="AES232"/>
      <c r="AET232"/>
      <c r="AEU232"/>
      <c r="AEV232"/>
      <c r="AEW232"/>
      <c r="AEX232"/>
      <c r="AEY232"/>
      <c r="AEZ232"/>
      <c r="AFA232"/>
      <c r="AFB232"/>
      <c r="AFC232"/>
      <c r="AFD232"/>
      <c r="AFE232"/>
      <c r="AFF232"/>
      <c r="AFG232"/>
      <c r="AFH232"/>
      <c r="AFI232"/>
      <c r="AFJ232"/>
      <c r="AFK232"/>
      <c r="AFL232"/>
      <c r="AFM232"/>
      <c r="AFN232"/>
      <c r="AFO232"/>
      <c r="AFP232"/>
      <c r="AFQ232"/>
      <c r="AFR232"/>
      <c r="AFS232"/>
      <c r="AFT232"/>
      <c r="AFU232"/>
      <c r="AFV232"/>
      <c r="AFW232"/>
      <c r="AFX232"/>
      <c r="AFY232"/>
      <c r="AFZ232"/>
      <c r="AGA232"/>
      <c r="AGB232"/>
      <c r="AGC232"/>
      <c r="AGD232"/>
      <c r="AGE232"/>
      <c r="AGF232"/>
      <c r="AGG232"/>
      <c r="AGH232"/>
      <c r="AGI232"/>
      <c r="AGJ232"/>
      <c r="AGK232"/>
      <c r="AGL232"/>
      <c r="AGM232"/>
      <c r="AGN232"/>
      <c r="AGO232"/>
      <c r="AGP232"/>
      <c r="AGQ232"/>
      <c r="AGR232"/>
      <c r="AGS232"/>
      <c r="AGT232"/>
      <c r="AGU232"/>
      <c r="AGV232"/>
      <c r="AGW232"/>
      <c r="AGX232"/>
      <c r="AGY232"/>
      <c r="AGZ232"/>
      <c r="AHA232"/>
      <c r="AHB232"/>
      <c r="AHC232"/>
      <c r="AHD232"/>
      <c r="AHE232"/>
      <c r="AHF232"/>
      <c r="AHG232"/>
      <c r="AHH232"/>
      <c r="AHI232"/>
      <c r="AHJ232"/>
      <c r="AHK232"/>
      <c r="AHL232"/>
      <c r="AHM232"/>
      <c r="AHN232"/>
      <c r="AHO232"/>
      <c r="AHP232"/>
      <c r="AHQ232"/>
      <c r="AHR232"/>
      <c r="AHS232"/>
      <c r="AHT232"/>
      <c r="AHU232"/>
      <c r="AHV232"/>
      <c r="AHW232"/>
      <c r="AHX232"/>
      <c r="AHY232"/>
      <c r="AHZ232"/>
      <c r="AIA232"/>
      <c r="AIB232"/>
      <c r="AIC232"/>
      <c r="AID232"/>
      <c r="AIE232"/>
      <c r="AIF232"/>
      <c r="AIG232"/>
      <c r="AIH232"/>
      <c r="AII232"/>
      <c r="AIJ232"/>
      <c r="AIK232"/>
      <c r="AIL232"/>
      <c r="AIM232"/>
      <c r="AIN232"/>
      <c r="AIO232"/>
      <c r="AIP232"/>
      <c r="AIQ232"/>
      <c r="AIR232"/>
      <c r="AIS232"/>
      <c r="AIT232"/>
      <c r="AIU232"/>
      <c r="AIV232"/>
      <c r="AIW232"/>
      <c r="AIX232"/>
      <c r="AIY232"/>
      <c r="AIZ232"/>
      <c r="AJA232"/>
      <c r="AJB232"/>
      <c r="AJC232"/>
      <c r="AJD232"/>
      <c r="AJE232"/>
      <c r="AJF232"/>
      <c r="AJG232"/>
      <c r="AJH232"/>
      <c r="AJI232"/>
      <c r="AJJ232"/>
      <c r="AJK232"/>
      <c r="AJL232"/>
      <c r="AJM232"/>
      <c r="AJN232"/>
      <c r="AJO232"/>
      <c r="AJP232"/>
      <c r="AJQ232"/>
      <c r="AJR232"/>
      <c r="AJS232"/>
      <c r="AJT232"/>
      <c r="AJU232"/>
      <c r="AJV232"/>
      <c r="AJW232"/>
      <c r="AJX232"/>
      <c r="AJY232"/>
      <c r="AJZ232"/>
      <c r="AKA232"/>
      <c r="AKB232"/>
      <c r="AKC232"/>
      <c r="AKD232"/>
      <c r="AKE232"/>
      <c r="AKF232"/>
      <c r="AKG232"/>
      <c r="AKH232"/>
      <c r="AKI232"/>
      <c r="AKJ232"/>
      <c r="AKK232"/>
      <c r="AKL232"/>
      <c r="AKM232"/>
      <c r="AKN232"/>
      <c r="AKO232"/>
      <c r="AKP232"/>
      <c r="AKQ232"/>
      <c r="AKR232"/>
      <c r="AKS232"/>
      <c r="AKT232"/>
      <c r="AKU232"/>
      <c r="AKV232"/>
      <c r="AKW232"/>
      <c r="AKX232"/>
      <c r="AKY232"/>
      <c r="AKZ232"/>
      <c r="ALA232"/>
      <c r="ALB232"/>
      <c r="ALC232"/>
      <c r="ALD232"/>
      <c r="ALE232"/>
      <c r="ALF232"/>
      <c r="ALG232"/>
      <c r="ALH232"/>
      <c r="ALI232"/>
      <c r="ALJ232"/>
      <c r="ALK232"/>
      <c r="ALL232"/>
      <c r="ALM232"/>
      <c r="ALN232"/>
      <c r="ALO232"/>
      <c r="ALP232"/>
      <c r="ALQ232"/>
    </row>
    <row r="233" spans="1:1005" s="80" customFormat="1" x14ac:dyDescent="0.25">
      <c r="A233" s="89"/>
      <c r="B233" s="87"/>
      <c r="C233" s="88"/>
      <c r="D233" s="56">
        <f>1585.58+715.72</f>
        <v>2301.3000000000002</v>
      </c>
      <c r="E233" s="10" t="s">
        <v>21</v>
      </c>
      <c r="G233"/>
      <c r="H233" s="25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  <c r="OF233"/>
      <c r="OG233"/>
      <c r="OH233"/>
      <c r="OI233"/>
      <c r="OJ233"/>
      <c r="OK233"/>
      <c r="OL233"/>
      <c r="OM233"/>
      <c r="ON233"/>
      <c r="OO233"/>
      <c r="OP233"/>
      <c r="OQ233"/>
      <c r="OR233"/>
      <c r="OS233"/>
      <c r="OT233"/>
      <c r="OU233"/>
      <c r="OV233"/>
      <c r="OW233"/>
      <c r="OX233"/>
      <c r="OY233"/>
      <c r="OZ233"/>
      <c r="PA233"/>
      <c r="PB233"/>
      <c r="PC233"/>
      <c r="PD233"/>
      <c r="PE233"/>
      <c r="PF233"/>
      <c r="PG233"/>
      <c r="PH233"/>
      <c r="PI233"/>
      <c r="PJ233"/>
      <c r="PK233"/>
      <c r="PL233"/>
      <c r="PM233"/>
      <c r="PN233"/>
      <c r="PO233"/>
      <c r="PP233"/>
      <c r="PQ233"/>
      <c r="PR233"/>
      <c r="PS233"/>
      <c r="PT233"/>
      <c r="PU233"/>
      <c r="PV233"/>
      <c r="PW233"/>
      <c r="PX233"/>
      <c r="PY233"/>
      <c r="PZ233"/>
      <c r="QA233"/>
      <c r="QB233"/>
      <c r="QC233"/>
      <c r="QD233"/>
      <c r="QE233"/>
      <c r="QF233"/>
      <c r="QG233"/>
      <c r="QH233"/>
      <c r="QI233"/>
      <c r="QJ233"/>
      <c r="QK233"/>
      <c r="QL233"/>
      <c r="QM233"/>
      <c r="QN233"/>
      <c r="QO233"/>
      <c r="QP233"/>
      <c r="QQ233"/>
      <c r="QR233"/>
      <c r="QS233"/>
      <c r="QT233"/>
      <c r="QU233"/>
      <c r="QV233"/>
      <c r="QW233"/>
      <c r="QX233"/>
      <c r="QY233"/>
      <c r="QZ233"/>
      <c r="RA233"/>
      <c r="RB233"/>
      <c r="RC233"/>
      <c r="RD233"/>
      <c r="RE233"/>
      <c r="RF233"/>
      <c r="RG233"/>
      <c r="RH233"/>
      <c r="RI233"/>
      <c r="RJ233"/>
      <c r="RK233"/>
      <c r="RL233"/>
      <c r="RM233"/>
      <c r="RN233"/>
      <c r="RO233"/>
      <c r="RP233"/>
      <c r="RQ233"/>
      <c r="RR233"/>
      <c r="RS233"/>
      <c r="RT233"/>
      <c r="RU233"/>
      <c r="RV233"/>
      <c r="RW233"/>
      <c r="RX233"/>
      <c r="RY233"/>
      <c r="RZ233"/>
      <c r="SA233"/>
      <c r="SB233"/>
      <c r="SC233"/>
      <c r="SD233"/>
      <c r="SE233"/>
      <c r="SF233"/>
      <c r="SG233"/>
      <c r="SH233"/>
      <c r="SI233"/>
      <c r="SJ233"/>
      <c r="SK233"/>
      <c r="SL233"/>
      <c r="SM233"/>
      <c r="SN233"/>
      <c r="SO233"/>
      <c r="SP233"/>
      <c r="SQ233"/>
      <c r="SR233"/>
      <c r="SS233"/>
      <c r="ST233"/>
      <c r="SU233"/>
      <c r="SV233"/>
      <c r="SW233"/>
      <c r="SX233"/>
      <c r="SY233"/>
      <c r="SZ233"/>
      <c r="TA233"/>
      <c r="TB233"/>
      <c r="TC233"/>
      <c r="TD233"/>
      <c r="TE233"/>
      <c r="TF233"/>
      <c r="TG233"/>
      <c r="TH233"/>
      <c r="TI233"/>
      <c r="TJ233"/>
      <c r="TK233"/>
      <c r="TL233"/>
      <c r="TM233"/>
      <c r="TN233"/>
      <c r="TO233"/>
      <c r="TP233"/>
      <c r="TQ233"/>
      <c r="TR233"/>
      <c r="TS233"/>
      <c r="TT233"/>
      <c r="TU233"/>
      <c r="TV233"/>
      <c r="TW233"/>
      <c r="TX233"/>
      <c r="TY233"/>
      <c r="TZ233"/>
      <c r="UA233"/>
      <c r="UB233"/>
      <c r="UC233"/>
      <c r="UD233"/>
      <c r="UE233"/>
      <c r="UF233"/>
      <c r="UG233"/>
      <c r="UH233"/>
      <c r="UI233"/>
      <c r="UJ233"/>
      <c r="UK233"/>
      <c r="UL233"/>
      <c r="UM233"/>
      <c r="UN233"/>
      <c r="UO233"/>
      <c r="UP233"/>
      <c r="UQ233"/>
      <c r="UR233"/>
      <c r="US233"/>
      <c r="UT233"/>
      <c r="UU233"/>
      <c r="UV233"/>
      <c r="UW233"/>
      <c r="UX233"/>
      <c r="UY233"/>
      <c r="UZ233"/>
      <c r="VA233"/>
      <c r="VB233"/>
      <c r="VC233"/>
      <c r="VD233"/>
      <c r="VE233"/>
      <c r="VF233"/>
      <c r="VG233"/>
      <c r="VH233"/>
      <c r="VI233"/>
      <c r="VJ233"/>
      <c r="VK233"/>
      <c r="VL233"/>
      <c r="VM233"/>
      <c r="VN233"/>
      <c r="VO233"/>
      <c r="VP233"/>
      <c r="VQ233"/>
      <c r="VR233"/>
      <c r="VS233"/>
      <c r="VT233"/>
      <c r="VU233"/>
      <c r="VV233"/>
      <c r="VW233"/>
      <c r="VX233"/>
      <c r="VY233"/>
      <c r="VZ233"/>
      <c r="WA233"/>
      <c r="WB233"/>
      <c r="WC233"/>
      <c r="WD233"/>
      <c r="WE233"/>
      <c r="WF233"/>
      <c r="WG233"/>
      <c r="WH233"/>
      <c r="WI233"/>
      <c r="WJ233"/>
      <c r="WK233"/>
      <c r="WL233"/>
      <c r="WM233"/>
      <c r="WN233"/>
      <c r="WO233"/>
      <c r="WP233"/>
      <c r="WQ233"/>
      <c r="WR233"/>
      <c r="WS233"/>
      <c r="WT233"/>
      <c r="WU233"/>
      <c r="WV233"/>
      <c r="WW233"/>
      <c r="WX233"/>
      <c r="WY233"/>
      <c r="WZ233"/>
      <c r="XA233"/>
      <c r="XB233"/>
      <c r="XC233"/>
      <c r="XD233"/>
      <c r="XE233"/>
      <c r="XF233"/>
      <c r="XG233"/>
      <c r="XH233"/>
      <c r="XI233"/>
      <c r="XJ233"/>
      <c r="XK233"/>
      <c r="XL233"/>
      <c r="XM233"/>
      <c r="XN233"/>
      <c r="XO233"/>
      <c r="XP233"/>
      <c r="XQ233"/>
      <c r="XR233"/>
      <c r="XS233"/>
      <c r="XT233"/>
      <c r="XU233"/>
      <c r="XV233"/>
      <c r="XW233"/>
      <c r="XX233"/>
      <c r="XY233"/>
      <c r="XZ233"/>
      <c r="YA233"/>
      <c r="YB233"/>
      <c r="YC233"/>
      <c r="YD233"/>
      <c r="YE233"/>
      <c r="YF233"/>
      <c r="YG233"/>
      <c r="YH233"/>
      <c r="YI233"/>
      <c r="YJ233"/>
      <c r="YK233"/>
      <c r="YL233"/>
      <c r="YM233"/>
      <c r="YN233"/>
      <c r="YO233"/>
      <c r="YP233"/>
      <c r="YQ233"/>
      <c r="YR233"/>
      <c r="YS233"/>
      <c r="YT233"/>
      <c r="YU233"/>
      <c r="YV233"/>
      <c r="YW233"/>
      <c r="YX233"/>
      <c r="YY233"/>
      <c r="YZ233"/>
      <c r="ZA233"/>
      <c r="ZB233"/>
      <c r="ZC233"/>
      <c r="ZD233"/>
      <c r="ZE233"/>
      <c r="ZF233"/>
      <c r="ZG233"/>
      <c r="ZH233"/>
      <c r="ZI233"/>
      <c r="ZJ233"/>
      <c r="ZK233"/>
      <c r="ZL233"/>
      <c r="ZM233"/>
      <c r="ZN233"/>
      <c r="ZO233"/>
      <c r="ZP233"/>
      <c r="ZQ233"/>
      <c r="ZR233"/>
      <c r="ZS233"/>
      <c r="ZT233"/>
      <c r="ZU233"/>
      <c r="ZV233"/>
      <c r="ZW233"/>
      <c r="ZX233"/>
      <c r="ZY233"/>
      <c r="ZZ233"/>
      <c r="AAA233"/>
      <c r="AAB233"/>
      <c r="AAC233"/>
      <c r="AAD233"/>
      <c r="AAE233"/>
      <c r="AAF233"/>
      <c r="AAG233"/>
      <c r="AAH233"/>
      <c r="AAI233"/>
      <c r="AAJ233"/>
      <c r="AAK233"/>
      <c r="AAL233"/>
      <c r="AAM233"/>
      <c r="AAN233"/>
      <c r="AAO233"/>
      <c r="AAP233"/>
      <c r="AAQ233"/>
      <c r="AAR233"/>
      <c r="AAS233"/>
      <c r="AAT233"/>
      <c r="AAU233"/>
      <c r="AAV233"/>
      <c r="AAW233"/>
      <c r="AAX233"/>
      <c r="AAY233"/>
      <c r="AAZ233"/>
      <c r="ABA233"/>
      <c r="ABB233"/>
      <c r="ABC233"/>
      <c r="ABD233"/>
      <c r="ABE233"/>
      <c r="ABF233"/>
      <c r="ABG233"/>
      <c r="ABH233"/>
      <c r="ABI233"/>
      <c r="ABJ233"/>
      <c r="ABK233"/>
      <c r="ABL233"/>
      <c r="ABM233"/>
      <c r="ABN233"/>
      <c r="ABO233"/>
      <c r="ABP233"/>
      <c r="ABQ233"/>
      <c r="ABR233"/>
      <c r="ABS233"/>
      <c r="ABT233"/>
      <c r="ABU233"/>
      <c r="ABV233"/>
      <c r="ABW233"/>
      <c r="ABX233"/>
      <c r="ABY233"/>
      <c r="ABZ233"/>
      <c r="ACA233"/>
      <c r="ACB233"/>
      <c r="ACC233"/>
      <c r="ACD233"/>
      <c r="ACE233"/>
      <c r="ACF233"/>
      <c r="ACG233"/>
      <c r="ACH233"/>
      <c r="ACI233"/>
      <c r="ACJ233"/>
      <c r="ACK233"/>
      <c r="ACL233"/>
      <c r="ACM233"/>
      <c r="ACN233"/>
      <c r="ACO233"/>
      <c r="ACP233"/>
      <c r="ACQ233"/>
      <c r="ACR233"/>
      <c r="ACS233"/>
      <c r="ACT233"/>
      <c r="ACU233"/>
      <c r="ACV233"/>
      <c r="ACW233"/>
      <c r="ACX233"/>
      <c r="ACY233"/>
      <c r="ACZ233"/>
      <c r="ADA233"/>
      <c r="ADB233"/>
      <c r="ADC233"/>
      <c r="ADD233"/>
      <c r="ADE233"/>
      <c r="ADF233"/>
      <c r="ADG233"/>
      <c r="ADH233"/>
      <c r="ADI233"/>
      <c r="ADJ233"/>
      <c r="ADK233"/>
      <c r="ADL233"/>
      <c r="ADM233"/>
      <c r="ADN233"/>
      <c r="ADO233"/>
      <c r="ADP233"/>
      <c r="ADQ233"/>
      <c r="ADR233"/>
      <c r="ADS233"/>
      <c r="ADT233"/>
      <c r="ADU233"/>
      <c r="ADV233"/>
      <c r="ADW233"/>
      <c r="ADX233"/>
      <c r="ADY233"/>
      <c r="ADZ233"/>
      <c r="AEA233"/>
      <c r="AEB233"/>
      <c r="AEC233"/>
      <c r="AED233"/>
      <c r="AEE233"/>
      <c r="AEF233"/>
      <c r="AEG233"/>
      <c r="AEH233"/>
      <c r="AEI233"/>
      <c r="AEJ233"/>
      <c r="AEK233"/>
      <c r="AEL233"/>
      <c r="AEM233"/>
      <c r="AEN233"/>
      <c r="AEO233"/>
      <c r="AEP233"/>
      <c r="AEQ233"/>
      <c r="AER233"/>
      <c r="AES233"/>
      <c r="AET233"/>
      <c r="AEU233"/>
      <c r="AEV233"/>
      <c r="AEW233"/>
      <c r="AEX233"/>
      <c r="AEY233"/>
      <c r="AEZ233"/>
      <c r="AFA233"/>
      <c r="AFB233"/>
      <c r="AFC233"/>
      <c r="AFD233"/>
      <c r="AFE233"/>
      <c r="AFF233"/>
      <c r="AFG233"/>
      <c r="AFH233"/>
      <c r="AFI233"/>
      <c r="AFJ233"/>
      <c r="AFK233"/>
      <c r="AFL233"/>
      <c r="AFM233"/>
      <c r="AFN233"/>
      <c r="AFO233"/>
      <c r="AFP233"/>
      <c r="AFQ233"/>
      <c r="AFR233"/>
      <c r="AFS233"/>
      <c r="AFT233"/>
      <c r="AFU233"/>
      <c r="AFV233"/>
      <c r="AFW233"/>
      <c r="AFX233"/>
      <c r="AFY233"/>
      <c r="AFZ233"/>
      <c r="AGA233"/>
      <c r="AGB233"/>
      <c r="AGC233"/>
      <c r="AGD233"/>
      <c r="AGE233"/>
      <c r="AGF233"/>
      <c r="AGG233"/>
      <c r="AGH233"/>
      <c r="AGI233"/>
      <c r="AGJ233"/>
      <c r="AGK233"/>
      <c r="AGL233"/>
      <c r="AGM233"/>
      <c r="AGN233"/>
      <c r="AGO233"/>
      <c r="AGP233"/>
      <c r="AGQ233"/>
      <c r="AGR233"/>
      <c r="AGS233"/>
      <c r="AGT233"/>
      <c r="AGU233"/>
      <c r="AGV233"/>
      <c r="AGW233"/>
      <c r="AGX233"/>
      <c r="AGY233"/>
      <c r="AGZ233"/>
      <c r="AHA233"/>
      <c r="AHB233"/>
      <c r="AHC233"/>
      <c r="AHD233"/>
      <c r="AHE233"/>
      <c r="AHF233"/>
      <c r="AHG233"/>
      <c r="AHH233"/>
      <c r="AHI233"/>
      <c r="AHJ233"/>
      <c r="AHK233"/>
      <c r="AHL233"/>
      <c r="AHM233"/>
      <c r="AHN233"/>
      <c r="AHO233"/>
      <c r="AHP233"/>
      <c r="AHQ233"/>
      <c r="AHR233"/>
      <c r="AHS233"/>
      <c r="AHT233"/>
      <c r="AHU233"/>
      <c r="AHV233"/>
      <c r="AHW233"/>
      <c r="AHX233"/>
      <c r="AHY233"/>
      <c r="AHZ233"/>
      <c r="AIA233"/>
      <c r="AIB233"/>
      <c r="AIC233"/>
      <c r="AID233"/>
      <c r="AIE233"/>
      <c r="AIF233"/>
      <c r="AIG233"/>
      <c r="AIH233"/>
      <c r="AII233"/>
      <c r="AIJ233"/>
      <c r="AIK233"/>
      <c r="AIL233"/>
      <c r="AIM233"/>
      <c r="AIN233"/>
      <c r="AIO233"/>
      <c r="AIP233"/>
      <c r="AIQ233"/>
      <c r="AIR233"/>
      <c r="AIS233"/>
      <c r="AIT233"/>
      <c r="AIU233"/>
      <c r="AIV233"/>
      <c r="AIW233"/>
      <c r="AIX233"/>
      <c r="AIY233"/>
      <c r="AIZ233"/>
      <c r="AJA233"/>
      <c r="AJB233"/>
      <c r="AJC233"/>
      <c r="AJD233"/>
      <c r="AJE233"/>
      <c r="AJF233"/>
      <c r="AJG233"/>
      <c r="AJH233"/>
      <c r="AJI233"/>
      <c r="AJJ233"/>
      <c r="AJK233"/>
      <c r="AJL233"/>
      <c r="AJM233"/>
      <c r="AJN233"/>
      <c r="AJO233"/>
      <c r="AJP233"/>
      <c r="AJQ233"/>
      <c r="AJR233"/>
      <c r="AJS233"/>
      <c r="AJT233"/>
      <c r="AJU233"/>
      <c r="AJV233"/>
      <c r="AJW233"/>
      <c r="AJX233"/>
      <c r="AJY233"/>
      <c r="AJZ233"/>
      <c r="AKA233"/>
      <c r="AKB233"/>
      <c r="AKC233"/>
      <c r="AKD233"/>
      <c r="AKE233"/>
      <c r="AKF233"/>
      <c r="AKG233"/>
      <c r="AKH233"/>
      <c r="AKI233"/>
      <c r="AKJ233"/>
      <c r="AKK233"/>
      <c r="AKL233"/>
      <c r="AKM233"/>
      <c r="AKN233"/>
      <c r="AKO233"/>
      <c r="AKP233"/>
      <c r="AKQ233"/>
      <c r="AKR233"/>
      <c r="AKS233"/>
      <c r="AKT233"/>
      <c r="AKU233"/>
      <c r="AKV233"/>
      <c r="AKW233"/>
      <c r="AKX233"/>
      <c r="AKY233"/>
      <c r="AKZ233"/>
      <c r="ALA233"/>
      <c r="ALB233"/>
      <c r="ALC233"/>
      <c r="ALD233"/>
      <c r="ALE233"/>
      <c r="ALF233"/>
      <c r="ALG233"/>
      <c r="ALH233"/>
      <c r="ALI233"/>
      <c r="ALJ233"/>
      <c r="ALK233"/>
      <c r="ALL233"/>
      <c r="ALM233"/>
      <c r="ALN233"/>
      <c r="ALO233"/>
      <c r="ALP233"/>
      <c r="ALQ233"/>
    </row>
    <row r="234" spans="1:1005" s="80" customFormat="1" x14ac:dyDescent="0.25">
      <c r="A234" s="89"/>
      <c r="B234" s="87"/>
      <c r="C234" s="88"/>
      <c r="D234" s="56">
        <f>374</f>
        <v>374</v>
      </c>
      <c r="E234" s="10" t="s">
        <v>52</v>
      </c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  <c r="QC234"/>
      <c r="QD234"/>
      <c r="QE234"/>
      <c r="QF234"/>
      <c r="QG234"/>
      <c r="QH234"/>
      <c r="QI234"/>
      <c r="QJ234"/>
      <c r="QK234"/>
      <c r="QL234"/>
      <c r="QM234"/>
      <c r="QN234"/>
      <c r="QO234"/>
      <c r="QP234"/>
      <c r="QQ234"/>
      <c r="QR234"/>
      <c r="QS234"/>
      <c r="QT234"/>
      <c r="QU234"/>
      <c r="QV234"/>
      <c r="QW234"/>
      <c r="QX234"/>
      <c r="QY234"/>
      <c r="QZ234"/>
      <c r="RA234"/>
      <c r="RB234"/>
      <c r="RC234"/>
      <c r="RD234"/>
      <c r="RE234"/>
      <c r="RF234"/>
      <c r="RG234"/>
      <c r="RH234"/>
      <c r="RI234"/>
      <c r="RJ234"/>
      <c r="RK234"/>
      <c r="RL234"/>
      <c r="RM234"/>
      <c r="RN234"/>
      <c r="RO234"/>
      <c r="RP234"/>
      <c r="RQ234"/>
      <c r="RR234"/>
      <c r="RS234"/>
      <c r="RT234"/>
      <c r="RU234"/>
      <c r="RV234"/>
      <c r="RW234"/>
      <c r="RX234"/>
      <c r="RY234"/>
      <c r="RZ234"/>
      <c r="SA234"/>
      <c r="SB234"/>
      <c r="SC234"/>
      <c r="SD234"/>
      <c r="SE234"/>
      <c r="SF234"/>
      <c r="SG234"/>
      <c r="SH234"/>
      <c r="SI234"/>
      <c r="SJ234"/>
      <c r="SK234"/>
      <c r="SL234"/>
      <c r="SM234"/>
      <c r="SN234"/>
      <c r="SO234"/>
      <c r="SP234"/>
      <c r="SQ234"/>
      <c r="SR234"/>
      <c r="SS234"/>
      <c r="ST234"/>
      <c r="SU234"/>
      <c r="SV234"/>
      <c r="SW234"/>
      <c r="SX234"/>
      <c r="SY234"/>
      <c r="SZ234"/>
      <c r="TA234"/>
      <c r="TB234"/>
      <c r="TC234"/>
      <c r="TD234"/>
      <c r="TE234"/>
      <c r="TF234"/>
      <c r="TG234"/>
      <c r="TH234"/>
      <c r="TI234"/>
      <c r="TJ234"/>
      <c r="TK234"/>
      <c r="TL234"/>
      <c r="TM234"/>
      <c r="TN234"/>
      <c r="TO234"/>
      <c r="TP234"/>
      <c r="TQ234"/>
      <c r="TR234"/>
      <c r="TS234"/>
      <c r="TT234"/>
      <c r="TU234"/>
      <c r="TV234"/>
      <c r="TW234"/>
      <c r="TX234"/>
      <c r="TY234"/>
      <c r="TZ234"/>
      <c r="UA234"/>
      <c r="UB234"/>
      <c r="UC234"/>
      <c r="UD234"/>
      <c r="UE234"/>
      <c r="UF234"/>
      <c r="UG234"/>
      <c r="UH234"/>
      <c r="UI234"/>
      <c r="UJ234"/>
      <c r="UK234"/>
      <c r="UL234"/>
      <c r="UM234"/>
      <c r="UN234"/>
      <c r="UO234"/>
      <c r="UP234"/>
      <c r="UQ234"/>
      <c r="UR234"/>
      <c r="US234"/>
      <c r="UT234"/>
      <c r="UU234"/>
      <c r="UV234"/>
      <c r="UW234"/>
      <c r="UX234"/>
      <c r="UY234"/>
      <c r="UZ234"/>
      <c r="VA234"/>
      <c r="VB234"/>
      <c r="VC234"/>
      <c r="VD234"/>
      <c r="VE234"/>
      <c r="VF234"/>
      <c r="VG234"/>
      <c r="VH234"/>
      <c r="VI234"/>
      <c r="VJ234"/>
      <c r="VK234"/>
      <c r="VL234"/>
      <c r="VM234"/>
      <c r="VN234"/>
      <c r="VO234"/>
      <c r="VP234"/>
      <c r="VQ234"/>
      <c r="VR234"/>
      <c r="VS234"/>
      <c r="VT234"/>
      <c r="VU234"/>
      <c r="VV234"/>
      <c r="VW234"/>
      <c r="VX234"/>
      <c r="VY234"/>
      <c r="VZ234"/>
      <c r="WA234"/>
      <c r="WB234"/>
      <c r="WC234"/>
      <c r="WD234"/>
      <c r="WE234"/>
      <c r="WF234"/>
      <c r="WG234"/>
      <c r="WH234"/>
      <c r="WI234"/>
      <c r="WJ234"/>
      <c r="WK234"/>
      <c r="WL234"/>
      <c r="WM234"/>
      <c r="WN234"/>
      <c r="WO234"/>
      <c r="WP234"/>
      <c r="WQ234"/>
      <c r="WR234"/>
      <c r="WS234"/>
      <c r="WT234"/>
      <c r="WU234"/>
      <c r="WV234"/>
      <c r="WW234"/>
      <c r="WX234"/>
      <c r="WY234"/>
      <c r="WZ234"/>
      <c r="XA234"/>
      <c r="XB234"/>
      <c r="XC234"/>
      <c r="XD234"/>
      <c r="XE234"/>
      <c r="XF234"/>
      <c r="XG234"/>
      <c r="XH234"/>
      <c r="XI234"/>
      <c r="XJ234"/>
      <c r="XK234"/>
      <c r="XL234"/>
      <c r="XM234"/>
      <c r="XN234"/>
      <c r="XO234"/>
      <c r="XP234"/>
      <c r="XQ234"/>
      <c r="XR234"/>
      <c r="XS234"/>
      <c r="XT234"/>
      <c r="XU234"/>
      <c r="XV234"/>
      <c r="XW234"/>
      <c r="XX234"/>
      <c r="XY234"/>
      <c r="XZ234"/>
      <c r="YA234"/>
      <c r="YB234"/>
      <c r="YC234"/>
      <c r="YD234"/>
      <c r="YE234"/>
      <c r="YF234"/>
      <c r="YG234"/>
      <c r="YH234"/>
      <c r="YI234"/>
      <c r="YJ234"/>
      <c r="YK234"/>
      <c r="YL234"/>
      <c r="YM234"/>
      <c r="YN234"/>
      <c r="YO234"/>
      <c r="YP234"/>
      <c r="YQ234"/>
      <c r="YR234"/>
      <c r="YS234"/>
      <c r="YT234"/>
      <c r="YU234"/>
      <c r="YV234"/>
      <c r="YW234"/>
      <c r="YX234"/>
      <c r="YY234"/>
      <c r="YZ234"/>
      <c r="ZA234"/>
      <c r="ZB234"/>
      <c r="ZC234"/>
      <c r="ZD234"/>
      <c r="ZE234"/>
      <c r="ZF234"/>
      <c r="ZG234"/>
      <c r="ZH234"/>
      <c r="ZI234"/>
      <c r="ZJ234"/>
      <c r="ZK234"/>
      <c r="ZL234"/>
      <c r="ZM234"/>
      <c r="ZN234"/>
      <c r="ZO234"/>
      <c r="ZP234"/>
      <c r="ZQ234"/>
      <c r="ZR234"/>
      <c r="ZS234"/>
      <c r="ZT234"/>
      <c r="ZU234"/>
      <c r="ZV234"/>
      <c r="ZW234"/>
      <c r="ZX234"/>
      <c r="ZY234"/>
      <c r="ZZ234"/>
      <c r="AAA234"/>
      <c r="AAB234"/>
      <c r="AAC234"/>
      <c r="AAD234"/>
      <c r="AAE234"/>
      <c r="AAF234"/>
      <c r="AAG234"/>
      <c r="AAH234"/>
      <c r="AAI234"/>
      <c r="AAJ234"/>
      <c r="AAK234"/>
      <c r="AAL234"/>
      <c r="AAM234"/>
      <c r="AAN234"/>
      <c r="AAO234"/>
      <c r="AAP234"/>
      <c r="AAQ234"/>
      <c r="AAR234"/>
      <c r="AAS234"/>
      <c r="AAT234"/>
      <c r="AAU234"/>
      <c r="AAV234"/>
      <c r="AAW234"/>
      <c r="AAX234"/>
      <c r="AAY234"/>
      <c r="AAZ234"/>
      <c r="ABA234"/>
      <c r="ABB234"/>
      <c r="ABC234"/>
      <c r="ABD234"/>
      <c r="ABE234"/>
      <c r="ABF234"/>
      <c r="ABG234"/>
      <c r="ABH234"/>
      <c r="ABI234"/>
      <c r="ABJ234"/>
      <c r="ABK234"/>
      <c r="ABL234"/>
      <c r="ABM234"/>
      <c r="ABN234"/>
      <c r="ABO234"/>
      <c r="ABP234"/>
      <c r="ABQ234"/>
      <c r="ABR234"/>
      <c r="ABS234"/>
      <c r="ABT234"/>
      <c r="ABU234"/>
      <c r="ABV234"/>
      <c r="ABW234"/>
      <c r="ABX234"/>
      <c r="ABY234"/>
      <c r="ABZ234"/>
      <c r="ACA234"/>
      <c r="ACB234"/>
      <c r="ACC234"/>
      <c r="ACD234"/>
      <c r="ACE234"/>
      <c r="ACF234"/>
      <c r="ACG234"/>
      <c r="ACH234"/>
      <c r="ACI234"/>
      <c r="ACJ234"/>
      <c r="ACK234"/>
      <c r="ACL234"/>
      <c r="ACM234"/>
      <c r="ACN234"/>
      <c r="ACO234"/>
      <c r="ACP234"/>
      <c r="ACQ234"/>
      <c r="ACR234"/>
      <c r="ACS234"/>
      <c r="ACT234"/>
      <c r="ACU234"/>
      <c r="ACV234"/>
      <c r="ACW234"/>
      <c r="ACX234"/>
      <c r="ACY234"/>
      <c r="ACZ234"/>
      <c r="ADA234"/>
      <c r="ADB234"/>
      <c r="ADC234"/>
      <c r="ADD234"/>
      <c r="ADE234"/>
      <c r="ADF234"/>
      <c r="ADG234"/>
      <c r="ADH234"/>
      <c r="ADI234"/>
      <c r="ADJ234"/>
      <c r="ADK234"/>
      <c r="ADL234"/>
      <c r="ADM234"/>
      <c r="ADN234"/>
      <c r="ADO234"/>
      <c r="ADP234"/>
      <c r="ADQ234"/>
      <c r="ADR234"/>
      <c r="ADS234"/>
      <c r="ADT234"/>
      <c r="ADU234"/>
      <c r="ADV234"/>
      <c r="ADW234"/>
      <c r="ADX234"/>
      <c r="ADY234"/>
      <c r="ADZ234"/>
      <c r="AEA234"/>
      <c r="AEB234"/>
      <c r="AEC234"/>
      <c r="AED234"/>
      <c r="AEE234"/>
      <c r="AEF234"/>
      <c r="AEG234"/>
      <c r="AEH234"/>
      <c r="AEI234"/>
      <c r="AEJ234"/>
      <c r="AEK234"/>
      <c r="AEL234"/>
      <c r="AEM234"/>
      <c r="AEN234"/>
      <c r="AEO234"/>
      <c r="AEP234"/>
      <c r="AEQ234"/>
      <c r="AER234"/>
      <c r="AES234"/>
      <c r="AET234"/>
      <c r="AEU234"/>
      <c r="AEV234"/>
      <c r="AEW234"/>
      <c r="AEX234"/>
      <c r="AEY234"/>
      <c r="AEZ234"/>
      <c r="AFA234"/>
      <c r="AFB234"/>
      <c r="AFC234"/>
      <c r="AFD234"/>
      <c r="AFE234"/>
      <c r="AFF234"/>
      <c r="AFG234"/>
      <c r="AFH234"/>
      <c r="AFI234"/>
      <c r="AFJ234"/>
      <c r="AFK234"/>
      <c r="AFL234"/>
      <c r="AFM234"/>
      <c r="AFN234"/>
      <c r="AFO234"/>
      <c r="AFP234"/>
      <c r="AFQ234"/>
      <c r="AFR234"/>
      <c r="AFS234"/>
      <c r="AFT234"/>
      <c r="AFU234"/>
      <c r="AFV234"/>
      <c r="AFW234"/>
      <c r="AFX234"/>
      <c r="AFY234"/>
      <c r="AFZ234"/>
      <c r="AGA234"/>
      <c r="AGB234"/>
      <c r="AGC234"/>
      <c r="AGD234"/>
      <c r="AGE234"/>
      <c r="AGF234"/>
      <c r="AGG234"/>
      <c r="AGH234"/>
      <c r="AGI234"/>
      <c r="AGJ234"/>
      <c r="AGK234"/>
      <c r="AGL234"/>
      <c r="AGM234"/>
      <c r="AGN234"/>
      <c r="AGO234"/>
      <c r="AGP234"/>
      <c r="AGQ234"/>
      <c r="AGR234"/>
      <c r="AGS234"/>
      <c r="AGT234"/>
      <c r="AGU234"/>
      <c r="AGV234"/>
      <c r="AGW234"/>
      <c r="AGX234"/>
      <c r="AGY234"/>
      <c r="AGZ234"/>
      <c r="AHA234"/>
      <c r="AHB234"/>
      <c r="AHC234"/>
      <c r="AHD234"/>
      <c r="AHE234"/>
      <c r="AHF234"/>
      <c r="AHG234"/>
      <c r="AHH234"/>
      <c r="AHI234"/>
      <c r="AHJ234"/>
      <c r="AHK234"/>
      <c r="AHL234"/>
      <c r="AHM234"/>
      <c r="AHN234"/>
      <c r="AHO234"/>
      <c r="AHP234"/>
      <c r="AHQ234"/>
      <c r="AHR234"/>
      <c r="AHS234"/>
      <c r="AHT234"/>
      <c r="AHU234"/>
      <c r="AHV234"/>
      <c r="AHW234"/>
      <c r="AHX234"/>
      <c r="AHY234"/>
      <c r="AHZ234"/>
      <c r="AIA234"/>
      <c r="AIB234"/>
      <c r="AIC234"/>
      <c r="AID234"/>
      <c r="AIE234"/>
      <c r="AIF234"/>
      <c r="AIG234"/>
      <c r="AIH234"/>
      <c r="AII234"/>
      <c r="AIJ234"/>
      <c r="AIK234"/>
      <c r="AIL234"/>
      <c r="AIM234"/>
      <c r="AIN234"/>
      <c r="AIO234"/>
      <c r="AIP234"/>
      <c r="AIQ234"/>
      <c r="AIR234"/>
      <c r="AIS234"/>
      <c r="AIT234"/>
      <c r="AIU234"/>
      <c r="AIV234"/>
      <c r="AIW234"/>
      <c r="AIX234"/>
      <c r="AIY234"/>
      <c r="AIZ234"/>
      <c r="AJA234"/>
      <c r="AJB234"/>
      <c r="AJC234"/>
      <c r="AJD234"/>
      <c r="AJE234"/>
      <c r="AJF234"/>
      <c r="AJG234"/>
      <c r="AJH234"/>
      <c r="AJI234"/>
      <c r="AJJ234"/>
      <c r="AJK234"/>
      <c r="AJL234"/>
      <c r="AJM234"/>
      <c r="AJN234"/>
      <c r="AJO234"/>
      <c r="AJP234"/>
      <c r="AJQ234"/>
      <c r="AJR234"/>
      <c r="AJS234"/>
      <c r="AJT234"/>
      <c r="AJU234"/>
      <c r="AJV234"/>
      <c r="AJW234"/>
      <c r="AJX234"/>
      <c r="AJY234"/>
      <c r="AJZ234"/>
      <c r="AKA234"/>
      <c r="AKB234"/>
      <c r="AKC234"/>
      <c r="AKD234"/>
      <c r="AKE234"/>
      <c r="AKF234"/>
      <c r="AKG234"/>
      <c r="AKH234"/>
      <c r="AKI234"/>
      <c r="AKJ234"/>
      <c r="AKK234"/>
      <c r="AKL234"/>
      <c r="AKM234"/>
      <c r="AKN234"/>
      <c r="AKO234"/>
      <c r="AKP234"/>
      <c r="AKQ234"/>
      <c r="AKR234"/>
      <c r="AKS234"/>
      <c r="AKT234"/>
      <c r="AKU234"/>
      <c r="AKV234"/>
      <c r="AKW234"/>
      <c r="AKX234"/>
      <c r="AKY234"/>
      <c r="AKZ234"/>
      <c r="ALA234"/>
      <c r="ALB234"/>
      <c r="ALC234"/>
      <c r="ALD234"/>
      <c r="ALE234"/>
      <c r="ALF234"/>
      <c r="ALG234"/>
      <c r="ALH234"/>
      <c r="ALI234"/>
      <c r="ALJ234"/>
      <c r="ALK234"/>
      <c r="ALL234"/>
      <c r="ALM234"/>
      <c r="ALN234"/>
      <c r="ALO234"/>
      <c r="ALP234"/>
      <c r="ALQ234"/>
    </row>
    <row r="235" spans="1:1005" s="80" customFormat="1" x14ac:dyDescent="0.25">
      <c r="A235" s="90"/>
      <c r="B235" s="91"/>
      <c r="C235" s="92" t="s">
        <v>302</v>
      </c>
      <c r="D235" s="94">
        <f>SUBTOTAL(109,Table13243[Isplaćeni iznos])-D159-D191</f>
        <v>174751.43</v>
      </c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  <c r="OF235"/>
      <c r="OG235"/>
      <c r="OH235"/>
      <c r="OI235"/>
      <c r="OJ235"/>
      <c r="OK235"/>
      <c r="OL235"/>
      <c r="OM235"/>
      <c r="ON235"/>
      <c r="OO235"/>
      <c r="OP235"/>
      <c r="OQ235"/>
      <c r="OR235"/>
      <c r="OS235"/>
      <c r="OT235"/>
      <c r="OU235"/>
      <c r="OV235"/>
      <c r="OW235"/>
      <c r="OX235"/>
      <c r="OY235"/>
      <c r="OZ235"/>
      <c r="PA235"/>
      <c r="PB235"/>
      <c r="PC235"/>
      <c r="PD235"/>
      <c r="PE235"/>
      <c r="PF235"/>
      <c r="PG235"/>
      <c r="PH235"/>
      <c r="PI235"/>
      <c r="PJ235"/>
      <c r="PK235"/>
      <c r="PL235"/>
      <c r="PM235"/>
      <c r="PN235"/>
      <c r="PO235"/>
      <c r="PP235"/>
      <c r="PQ235"/>
      <c r="PR235"/>
      <c r="PS235"/>
      <c r="PT235"/>
      <c r="PU235"/>
      <c r="PV235"/>
      <c r="PW235"/>
      <c r="PX235"/>
      <c r="PY235"/>
      <c r="PZ235"/>
      <c r="QA235"/>
      <c r="QB235"/>
      <c r="QC235"/>
      <c r="QD235"/>
      <c r="QE235"/>
      <c r="QF235"/>
      <c r="QG235"/>
      <c r="QH235"/>
      <c r="QI235"/>
      <c r="QJ235"/>
      <c r="QK235"/>
      <c r="QL235"/>
      <c r="QM235"/>
      <c r="QN235"/>
      <c r="QO235"/>
      <c r="QP235"/>
      <c r="QQ235"/>
      <c r="QR235"/>
      <c r="QS235"/>
      <c r="QT235"/>
      <c r="QU235"/>
      <c r="QV235"/>
      <c r="QW235"/>
      <c r="QX235"/>
      <c r="QY235"/>
      <c r="QZ235"/>
      <c r="RA235"/>
      <c r="RB235"/>
      <c r="RC235"/>
      <c r="RD235"/>
      <c r="RE235"/>
      <c r="RF235"/>
      <c r="RG235"/>
      <c r="RH235"/>
      <c r="RI235"/>
      <c r="RJ235"/>
      <c r="RK235"/>
      <c r="RL235"/>
      <c r="RM235"/>
      <c r="RN235"/>
      <c r="RO235"/>
      <c r="RP235"/>
      <c r="RQ235"/>
      <c r="RR235"/>
      <c r="RS235"/>
      <c r="RT235"/>
      <c r="RU235"/>
      <c r="RV235"/>
      <c r="RW235"/>
      <c r="RX235"/>
      <c r="RY235"/>
      <c r="RZ235"/>
      <c r="SA235"/>
      <c r="SB235"/>
      <c r="SC235"/>
      <c r="SD235"/>
      <c r="SE235"/>
      <c r="SF235"/>
      <c r="SG235"/>
      <c r="SH235"/>
      <c r="SI235"/>
      <c r="SJ235"/>
      <c r="SK235"/>
      <c r="SL235"/>
      <c r="SM235"/>
      <c r="SN235"/>
      <c r="SO235"/>
      <c r="SP235"/>
      <c r="SQ235"/>
      <c r="SR235"/>
      <c r="SS235"/>
      <c r="ST235"/>
      <c r="SU235"/>
      <c r="SV235"/>
      <c r="SW235"/>
      <c r="SX235"/>
      <c r="SY235"/>
      <c r="SZ235"/>
      <c r="TA235"/>
      <c r="TB235"/>
      <c r="TC235"/>
      <c r="TD235"/>
      <c r="TE235"/>
      <c r="TF235"/>
      <c r="TG235"/>
      <c r="TH235"/>
      <c r="TI235"/>
      <c r="TJ235"/>
      <c r="TK235"/>
      <c r="TL235"/>
      <c r="TM235"/>
      <c r="TN235"/>
      <c r="TO235"/>
      <c r="TP235"/>
      <c r="TQ235"/>
      <c r="TR235"/>
      <c r="TS235"/>
      <c r="TT235"/>
      <c r="TU235"/>
      <c r="TV235"/>
      <c r="TW235"/>
      <c r="TX235"/>
      <c r="TY235"/>
      <c r="TZ235"/>
      <c r="UA235"/>
      <c r="UB235"/>
      <c r="UC235"/>
      <c r="UD235"/>
      <c r="UE235"/>
      <c r="UF235"/>
      <c r="UG235"/>
      <c r="UH235"/>
      <c r="UI235"/>
      <c r="UJ235"/>
      <c r="UK235"/>
      <c r="UL235"/>
      <c r="UM235"/>
      <c r="UN235"/>
      <c r="UO235"/>
      <c r="UP235"/>
      <c r="UQ235"/>
      <c r="UR235"/>
      <c r="US235"/>
      <c r="UT235"/>
      <c r="UU235"/>
      <c r="UV235"/>
      <c r="UW235"/>
      <c r="UX235"/>
      <c r="UY235"/>
      <c r="UZ235"/>
      <c r="VA235"/>
      <c r="VB235"/>
      <c r="VC235"/>
      <c r="VD235"/>
      <c r="VE235"/>
      <c r="VF235"/>
      <c r="VG235"/>
      <c r="VH235"/>
      <c r="VI235"/>
      <c r="VJ235"/>
      <c r="VK235"/>
      <c r="VL235"/>
      <c r="VM235"/>
      <c r="VN235"/>
      <c r="VO235"/>
      <c r="VP235"/>
      <c r="VQ235"/>
      <c r="VR235"/>
      <c r="VS235"/>
      <c r="VT235"/>
      <c r="VU235"/>
      <c r="VV235"/>
      <c r="VW235"/>
      <c r="VX235"/>
      <c r="VY235"/>
      <c r="VZ235"/>
      <c r="WA235"/>
      <c r="WB235"/>
      <c r="WC235"/>
      <c r="WD235"/>
      <c r="WE235"/>
      <c r="WF235"/>
      <c r="WG235"/>
      <c r="WH235"/>
      <c r="WI235"/>
      <c r="WJ235"/>
      <c r="WK235"/>
      <c r="WL235"/>
      <c r="WM235"/>
      <c r="WN235"/>
      <c r="WO235"/>
      <c r="WP235"/>
      <c r="WQ235"/>
      <c r="WR235"/>
      <c r="WS235"/>
      <c r="WT235"/>
      <c r="WU235"/>
      <c r="WV235"/>
      <c r="WW235"/>
      <c r="WX235"/>
      <c r="WY235"/>
      <c r="WZ235"/>
      <c r="XA235"/>
      <c r="XB235"/>
      <c r="XC235"/>
      <c r="XD235"/>
      <c r="XE235"/>
      <c r="XF235"/>
      <c r="XG235"/>
      <c r="XH235"/>
      <c r="XI235"/>
      <c r="XJ235"/>
      <c r="XK235"/>
      <c r="XL235"/>
      <c r="XM235"/>
      <c r="XN235"/>
      <c r="XO235"/>
      <c r="XP235"/>
      <c r="XQ235"/>
      <c r="XR235"/>
      <c r="XS235"/>
      <c r="XT235"/>
      <c r="XU235"/>
      <c r="XV235"/>
      <c r="XW235"/>
      <c r="XX235"/>
      <c r="XY235"/>
      <c r="XZ235"/>
      <c r="YA235"/>
      <c r="YB235"/>
      <c r="YC235"/>
      <c r="YD235"/>
      <c r="YE235"/>
      <c r="YF235"/>
      <c r="YG235"/>
      <c r="YH235"/>
      <c r="YI235"/>
      <c r="YJ235"/>
      <c r="YK235"/>
      <c r="YL235"/>
      <c r="YM235"/>
      <c r="YN235"/>
      <c r="YO235"/>
      <c r="YP235"/>
      <c r="YQ235"/>
      <c r="YR235"/>
      <c r="YS235"/>
      <c r="YT235"/>
      <c r="YU235"/>
      <c r="YV235"/>
      <c r="YW235"/>
      <c r="YX235"/>
      <c r="YY235"/>
      <c r="YZ235"/>
      <c r="ZA235"/>
      <c r="ZB235"/>
      <c r="ZC235"/>
      <c r="ZD235"/>
      <c r="ZE235"/>
      <c r="ZF235"/>
      <c r="ZG235"/>
      <c r="ZH235"/>
      <c r="ZI235"/>
      <c r="ZJ235"/>
      <c r="ZK235"/>
      <c r="ZL235"/>
      <c r="ZM235"/>
      <c r="ZN235"/>
      <c r="ZO235"/>
      <c r="ZP235"/>
      <c r="ZQ235"/>
      <c r="ZR235"/>
      <c r="ZS235"/>
      <c r="ZT235"/>
      <c r="ZU235"/>
      <c r="ZV235"/>
      <c r="ZW235"/>
      <c r="ZX235"/>
      <c r="ZY235"/>
      <c r="ZZ235"/>
      <c r="AAA235"/>
      <c r="AAB235"/>
      <c r="AAC235"/>
      <c r="AAD235"/>
      <c r="AAE235"/>
      <c r="AAF235"/>
      <c r="AAG235"/>
      <c r="AAH235"/>
      <c r="AAI235"/>
      <c r="AAJ235"/>
      <c r="AAK235"/>
      <c r="AAL235"/>
      <c r="AAM235"/>
      <c r="AAN235"/>
      <c r="AAO235"/>
      <c r="AAP235"/>
      <c r="AAQ235"/>
      <c r="AAR235"/>
      <c r="AAS235"/>
      <c r="AAT235"/>
      <c r="AAU235"/>
      <c r="AAV235"/>
      <c r="AAW235"/>
      <c r="AAX235"/>
      <c r="AAY235"/>
      <c r="AAZ235"/>
      <c r="ABA235"/>
      <c r="ABB235"/>
      <c r="ABC235"/>
      <c r="ABD235"/>
      <c r="ABE235"/>
      <c r="ABF235"/>
      <c r="ABG235"/>
      <c r="ABH235"/>
      <c r="ABI235"/>
      <c r="ABJ235"/>
      <c r="ABK235"/>
      <c r="ABL235"/>
      <c r="ABM235"/>
      <c r="ABN235"/>
      <c r="ABO235"/>
      <c r="ABP235"/>
      <c r="ABQ235"/>
      <c r="ABR235"/>
      <c r="ABS235"/>
      <c r="ABT235"/>
      <c r="ABU235"/>
      <c r="ABV235"/>
      <c r="ABW235"/>
      <c r="ABX235"/>
      <c r="ABY235"/>
      <c r="ABZ235"/>
      <c r="ACA235"/>
      <c r="ACB235"/>
      <c r="ACC235"/>
      <c r="ACD235"/>
      <c r="ACE235"/>
      <c r="ACF235"/>
      <c r="ACG235"/>
      <c r="ACH235"/>
      <c r="ACI235"/>
      <c r="ACJ235"/>
      <c r="ACK235"/>
      <c r="ACL235"/>
      <c r="ACM235"/>
      <c r="ACN235"/>
      <c r="ACO235"/>
      <c r="ACP235"/>
      <c r="ACQ235"/>
      <c r="ACR235"/>
      <c r="ACS235"/>
      <c r="ACT235"/>
      <c r="ACU235"/>
      <c r="ACV235"/>
      <c r="ACW235"/>
      <c r="ACX235"/>
      <c r="ACY235"/>
      <c r="ACZ235"/>
      <c r="ADA235"/>
      <c r="ADB235"/>
      <c r="ADC235"/>
      <c r="ADD235"/>
      <c r="ADE235"/>
      <c r="ADF235"/>
      <c r="ADG235"/>
      <c r="ADH235"/>
      <c r="ADI235"/>
      <c r="ADJ235"/>
      <c r="ADK235"/>
      <c r="ADL235"/>
      <c r="ADM235"/>
      <c r="ADN235"/>
      <c r="ADO235"/>
      <c r="ADP235"/>
      <c r="ADQ235"/>
      <c r="ADR235"/>
      <c r="ADS235"/>
      <c r="ADT235"/>
      <c r="ADU235"/>
      <c r="ADV235"/>
      <c r="ADW235"/>
      <c r="ADX235"/>
      <c r="ADY235"/>
      <c r="ADZ235"/>
      <c r="AEA235"/>
      <c r="AEB235"/>
      <c r="AEC235"/>
      <c r="AED235"/>
      <c r="AEE235"/>
      <c r="AEF235"/>
      <c r="AEG235"/>
      <c r="AEH235"/>
      <c r="AEI235"/>
      <c r="AEJ235"/>
      <c r="AEK235"/>
      <c r="AEL235"/>
      <c r="AEM235"/>
      <c r="AEN235"/>
      <c r="AEO235"/>
      <c r="AEP235"/>
      <c r="AEQ235"/>
      <c r="AER235"/>
      <c r="AES235"/>
      <c r="AET235"/>
      <c r="AEU235"/>
      <c r="AEV235"/>
      <c r="AEW235"/>
      <c r="AEX235"/>
      <c r="AEY235"/>
      <c r="AEZ235"/>
      <c r="AFA235"/>
      <c r="AFB235"/>
      <c r="AFC235"/>
      <c r="AFD235"/>
      <c r="AFE235"/>
      <c r="AFF235"/>
      <c r="AFG235"/>
      <c r="AFH235"/>
      <c r="AFI235"/>
      <c r="AFJ235"/>
      <c r="AFK235"/>
      <c r="AFL235"/>
      <c r="AFM235"/>
      <c r="AFN235"/>
      <c r="AFO235"/>
      <c r="AFP235"/>
      <c r="AFQ235"/>
      <c r="AFR235"/>
      <c r="AFS235"/>
      <c r="AFT235"/>
      <c r="AFU235"/>
      <c r="AFV235"/>
      <c r="AFW235"/>
      <c r="AFX235"/>
      <c r="AFY235"/>
      <c r="AFZ235"/>
      <c r="AGA235"/>
      <c r="AGB235"/>
      <c r="AGC235"/>
      <c r="AGD235"/>
      <c r="AGE235"/>
      <c r="AGF235"/>
      <c r="AGG235"/>
      <c r="AGH235"/>
      <c r="AGI235"/>
      <c r="AGJ235"/>
      <c r="AGK235"/>
      <c r="AGL235"/>
      <c r="AGM235"/>
      <c r="AGN235"/>
      <c r="AGO235"/>
      <c r="AGP235"/>
      <c r="AGQ235"/>
      <c r="AGR235"/>
      <c r="AGS235"/>
      <c r="AGT235"/>
      <c r="AGU235"/>
      <c r="AGV235"/>
      <c r="AGW235"/>
      <c r="AGX235"/>
      <c r="AGY235"/>
      <c r="AGZ235"/>
      <c r="AHA235"/>
      <c r="AHB235"/>
      <c r="AHC235"/>
      <c r="AHD235"/>
      <c r="AHE235"/>
      <c r="AHF235"/>
      <c r="AHG235"/>
      <c r="AHH235"/>
      <c r="AHI235"/>
      <c r="AHJ235"/>
      <c r="AHK235"/>
      <c r="AHL235"/>
      <c r="AHM235"/>
      <c r="AHN235"/>
      <c r="AHO235"/>
      <c r="AHP235"/>
      <c r="AHQ235"/>
      <c r="AHR235"/>
      <c r="AHS235"/>
      <c r="AHT235"/>
      <c r="AHU235"/>
      <c r="AHV235"/>
      <c r="AHW235"/>
      <c r="AHX235"/>
      <c r="AHY235"/>
      <c r="AHZ235"/>
      <c r="AIA235"/>
      <c r="AIB235"/>
      <c r="AIC235"/>
      <c r="AID235"/>
      <c r="AIE235"/>
      <c r="AIF235"/>
      <c r="AIG235"/>
      <c r="AIH235"/>
      <c r="AII235"/>
      <c r="AIJ235"/>
      <c r="AIK235"/>
      <c r="AIL235"/>
      <c r="AIM235"/>
      <c r="AIN235"/>
      <c r="AIO235"/>
      <c r="AIP235"/>
      <c r="AIQ235"/>
      <c r="AIR235"/>
      <c r="AIS235"/>
      <c r="AIT235"/>
      <c r="AIU235"/>
      <c r="AIV235"/>
      <c r="AIW235"/>
      <c r="AIX235"/>
      <c r="AIY235"/>
      <c r="AIZ235"/>
      <c r="AJA235"/>
      <c r="AJB235"/>
      <c r="AJC235"/>
      <c r="AJD235"/>
      <c r="AJE235"/>
      <c r="AJF235"/>
      <c r="AJG235"/>
      <c r="AJH235"/>
      <c r="AJI235"/>
      <c r="AJJ235"/>
      <c r="AJK235"/>
      <c r="AJL235"/>
      <c r="AJM235"/>
      <c r="AJN235"/>
      <c r="AJO235"/>
      <c r="AJP235"/>
      <c r="AJQ235"/>
      <c r="AJR235"/>
      <c r="AJS235"/>
      <c r="AJT235"/>
      <c r="AJU235"/>
      <c r="AJV235"/>
      <c r="AJW235"/>
      <c r="AJX235"/>
      <c r="AJY235"/>
      <c r="AJZ235"/>
      <c r="AKA235"/>
      <c r="AKB235"/>
      <c r="AKC235"/>
      <c r="AKD235"/>
      <c r="AKE235"/>
      <c r="AKF235"/>
      <c r="AKG235"/>
      <c r="AKH235"/>
      <c r="AKI235"/>
      <c r="AKJ235"/>
      <c r="AKK235"/>
      <c r="AKL235"/>
      <c r="AKM235"/>
      <c r="AKN235"/>
      <c r="AKO235"/>
      <c r="AKP235"/>
      <c r="AKQ235"/>
      <c r="AKR235"/>
      <c r="AKS235"/>
      <c r="AKT235"/>
      <c r="AKU235"/>
      <c r="AKV235"/>
      <c r="AKW235"/>
      <c r="AKX235"/>
      <c r="AKY235"/>
      <c r="AKZ235"/>
      <c r="ALA235"/>
      <c r="ALB235"/>
      <c r="ALC235"/>
      <c r="ALD235"/>
      <c r="ALE235"/>
      <c r="ALF235"/>
      <c r="ALG235"/>
      <c r="ALH235"/>
      <c r="ALI235"/>
      <c r="ALJ235"/>
      <c r="ALK235"/>
      <c r="ALL235"/>
      <c r="ALM235"/>
      <c r="ALN235"/>
      <c r="ALO235"/>
      <c r="ALP235"/>
      <c r="ALQ235"/>
    </row>
    <row r="238" spans="1:1005" x14ac:dyDescent="0.25">
      <c r="B238" s="25" t="s">
        <v>305</v>
      </c>
      <c r="C238" t="s">
        <v>305</v>
      </c>
      <c r="E238" s="25" t="s">
        <v>305</v>
      </c>
    </row>
    <row r="239" spans="1:1005" x14ac:dyDescent="0.25">
      <c r="C239" s="25"/>
    </row>
  </sheetData>
  <mergeCells count="2">
    <mergeCell ref="B3:D3"/>
    <mergeCell ref="G6:AF6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4294967295" verticalDpi="4294967295" r:id="rId1"/>
  <headerFooter>
    <oddFooter>Page &amp;P</oddFooter>
  </headerFooter>
  <ignoredErrors>
    <ignoredError sqref="B12 B13:B234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1D1D-9285-4D9B-BB9A-4FEFA121DE2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Izvješće 06 (2)</vt:lpstr>
      <vt:lpstr>Izvješće 06</vt:lpstr>
      <vt:lpstr>06-26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Pilih Matić</dc:creator>
  <cp:lastModifiedBy>Kristina Sopić</cp:lastModifiedBy>
  <cp:lastPrinted>2026-07-17T13:20:43Z</cp:lastPrinted>
  <dcterms:created xsi:type="dcterms:W3CDTF">2024-02-07T08:15:25Z</dcterms:created>
  <dcterms:modified xsi:type="dcterms:W3CDTF">2026-07-20T06:57:53Z</dcterms:modified>
</cp:coreProperties>
</file>