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PLAN\PLAN 2026-2028\"/>
    </mc:Choice>
  </mc:AlternateContent>
  <xr:revisionPtr revIDLastSave="0" documentId="13_ncr:1_{800C22F3-B367-4429-B373-680402FB3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Prih.i rash. po izvorima" sheetId="8" r:id="rId3"/>
    <sheet name="Rashodi prema funkcijskoj kl." sheetId="9" r:id="rId4"/>
    <sheet name="Posebni dio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0" l="1"/>
  <c r="D40" i="10"/>
  <c r="E40" i="10"/>
  <c r="E42" i="10"/>
  <c r="D36" i="10"/>
  <c r="D34" i="10"/>
  <c r="E36" i="10"/>
  <c r="E34" i="10"/>
  <c r="D30" i="10"/>
  <c r="E30" i="10"/>
  <c r="D26" i="10"/>
  <c r="E26" i="10"/>
  <c r="D22" i="10"/>
  <c r="D21" i="10" s="1"/>
  <c r="E22" i="10"/>
  <c r="E21" i="10"/>
  <c r="D17" i="10"/>
  <c r="D16" i="10" s="1"/>
  <c r="E17" i="10"/>
  <c r="E16" i="10" s="1"/>
  <c r="G42" i="10"/>
  <c r="H42" i="10"/>
  <c r="F42" i="10"/>
  <c r="G40" i="10"/>
  <c r="G39" i="10" s="1"/>
  <c r="G38" i="10" s="1"/>
  <c r="H40" i="10"/>
  <c r="F40" i="10"/>
  <c r="G30" i="10"/>
  <c r="H30" i="10"/>
  <c r="G26" i="10"/>
  <c r="H26" i="10"/>
  <c r="H25" i="10" s="1"/>
  <c r="F26" i="10"/>
  <c r="F30" i="10"/>
  <c r="G22" i="10"/>
  <c r="G21" i="10" s="1"/>
  <c r="H22" i="10"/>
  <c r="H21" i="10" s="1"/>
  <c r="F22" i="10"/>
  <c r="F21" i="10" s="1"/>
  <c r="G17" i="10"/>
  <c r="G16" i="10" s="1"/>
  <c r="H17" i="10"/>
  <c r="H16" i="10" s="1"/>
  <c r="F17" i="10"/>
  <c r="F16" i="10" s="1"/>
  <c r="G13" i="9"/>
  <c r="G12" i="9" s="1"/>
  <c r="H13" i="9"/>
  <c r="H12" i="9" s="1"/>
  <c r="F12" i="9"/>
  <c r="F13" i="9"/>
  <c r="D12" i="9"/>
  <c r="D13" i="9"/>
  <c r="E12" i="9"/>
  <c r="E13" i="9"/>
  <c r="E23" i="8"/>
  <c r="E22" i="8" s="1"/>
  <c r="E26" i="8"/>
  <c r="E28" i="8"/>
  <c r="E32" i="8"/>
  <c r="E16" i="8"/>
  <c r="E18" i="8"/>
  <c r="E20" i="8"/>
  <c r="D23" i="8"/>
  <c r="D22" i="8" s="1"/>
  <c r="D26" i="8"/>
  <c r="D28" i="8"/>
  <c r="D32" i="8"/>
  <c r="D20" i="8"/>
  <c r="D13" i="8"/>
  <c r="D16" i="8"/>
  <c r="D18" i="8"/>
  <c r="G28" i="8"/>
  <c r="H28" i="8"/>
  <c r="G26" i="8"/>
  <c r="H26" i="8"/>
  <c r="G23" i="8"/>
  <c r="H23" i="8"/>
  <c r="F23" i="8"/>
  <c r="F22" i="8" s="1"/>
  <c r="F26" i="8"/>
  <c r="F28" i="8"/>
  <c r="G16" i="8"/>
  <c r="H16" i="8"/>
  <c r="G13" i="8"/>
  <c r="H13" i="8"/>
  <c r="G18" i="8"/>
  <c r="H18" i="8"/>
  <c r="F18" i="8"/>
  <c r="F16" i="8"/>
  <c r="F13" i="8"/>
  <c r="F12" i="8" s="1"/>
  <c r="D23" i="3"/>
  <c r="D22" i="3"/>
  <c r="D27" i="3"/>
  <c r="D20" i="3"/>
  <c r="E22" i="3"/>
  <c r="E23" i="3"/>
  <c r="E27" i="3"/>
  <c r="G23" i="3"/>
  <c r="H23" i="3"/>
  <c r="F23" i="3"/>
  <c r="F22" i="3" s="1"/>
  <c r="G22" i="3"/>
  <c r="H22" i="3"/>
  <c r="G27" i="3"/>
  <c r="H27" i="3"/>
  <c r="F27" i="3"/>
  <c r="H13" i="3"/>
  <c r="H12" i="3" s="1"/>
  <c r="F20" i="3"/>
  <c r="E25" i="10" l="1"/>
  <c r="F39" i="10"/>
  <c r="F38" i="10" s="1"/>
  <c r="D33" i="10"/>
  <c r="E39" i="10"/>
  <c r="E38" i="10" s="1"/>
  <c r="H15" i="10"/>
  <c r="H13" i="10" s="1"/>
  <c r="F25" i="10"/>
  <c r="E33" i="10"/>
  <c r="H39" i="10"/>
  <c r="H38" i="10" s="1"/>
  <c r="F15" i="10"/>
  <c r="F13" i="10" s="1"/>
  <c r="E15" i="10"/>
  <c r="E14" i="10" s="1"/>
  <c r="E12" i="10" s="1"/>
  <c r="H12" i="8"/>
  <c r="G12" i="8"/>
  <c r="D12" i="8"/>
  <c r="D39" i="10"/>
  <c r="D38" i="10" s="1"/>
  <c r="D25" i="10"/>
  <c r="D15" i="10" s="1"/>
  <c r="D14" i="10" s="1"/>
  <c r="D12" i="10" s="1"/>
  <c r="G25" i="10"/>
  <c r="G15" i="10" s="1"/>
  <c r="H22" i="8"/>
  <c r="G22" i="8"/>
  <c r="H14" i="10" l="1"/>
  <c r="H12" i="10" s="1"/>
  <c r="H11" i="10" s="1"/>
  <c r="H10" i="10" s="1"/>
  <c r="F14" i="10"/>
  <c r="F12" i="10" s="1"/>
  <c r="F11" i="10" s="1"/>
  <c r="F10" i="10" s="1"/>
  <c r="G14" i="10"/>
  <c r="G12" i="10" s="1"/>
  <c r="G11" i="10" s="1"/>
  <c r="G10" i="10" s="1"/>
  <c r="G13" i="10"/>
  <c r="D11" i="10"/>
  <c r="D10" i="10" s="1"/>
  <c r="D13" i="10"/>
  <c r="E11" i="10"/>
  <c r="E10" i="10" s="1"/>
  <c r="E13" i="10"/>
  <c r="F11" i="1"/>
  <c r="I11" i="1"/>
  <c r="E13" i="8"/>
  <c r="E12" i="8" s="1"/>
  <c r="G13" i="3"/>
  <c r="G12" i="3" s="1"/>
  <c r="F13" i="3"/>
  <c r="F12" i="3" s="1"/>
  <c r="D13" i="3"/>
  <c r="D12" i="3" s="1"/>
  <c r="E13" i="3"/>
  <c r="E12" i="3" s="1"/>
  <c r="G14" i="1"/>
  <c r="G11" i="1"/>
  <c r="H14" i="1"/>
  <c r="I14" i="1"/>
  <c r="J14" i="1"/>
  <c r="H11" i="1"/>
  <c r="J11" i="1"/>
  <c r="F14" i="1"/>
  <c r="F17" i="1" l="1"/>
  <c r="G17" i="1"/>
  <c r="H17" i="1"/>
  <c r="J17" i="1"/>
  <c r="I17" i="1"/>
</calcChain>
</file>

<file path=xl/sharedStrings.xml><?xml version="1.0" encoding="utf-8"?>
<sst xmlns="http://schemas.openxmlformats.org/spreadsheetml/2006/main" count="247" uniqueCount="107">
  <si>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</si>
  <si>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</si>
  <si>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</si>
  <si>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</si>
  <si>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</si>
  <si>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</si>
  <si>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</si>
  <si>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</si>
  <si>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</si>
  <si>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</si>
  <si>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</si>
  <si>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</si>
  <si>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</si>
  <si>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</si>
  <si>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</si>
  <si>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</si>
  <si>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</si>
  <si>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</si>
  <si>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II. POSEBNI DIO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</si>
  <si>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</si>
  <si>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</si>
  <si>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</si>
  <si>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</si>
  <si>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</si>
  <si>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</si>
  <si>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</si>
  <si>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</si>
  <si>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</si>
  <si>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</si>
  <si>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</si>
  <si>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Financijski rashodi</t>
  </si>
  <si>
    <t>JAVNA UPRAVA I ADMINISTRACIJA</t>
  </si>
  <si>
    <t>Aktivnost A022110A211001</t>
  </si>
  <si>
    <t>Aktivnost A022110K211001</t>
  </si>
  <si>
    <t>EUR</t>
  </si>
  <si>
    <t>Projekcija 
za 2027.</t>
  </si>
  <si>
    <t>Datum:</t>
  </si>
  <si>
    <t>ĐORĐIĆEVA 26</t>
  </si>
  <si>
    <t>RAČUN PRIHODA I RASHODA</t>
  </si>
  <si>
    <t>Pozicija</t>
  </si>
  <si>
    <t>SVEUKUPNO PRIHODI</t>
  </si>
  <si>
    <t xml:space="preserve"> 6</t>
  </si>
  <si>
    <t xml:space="preserve"> 63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</si>
  <si>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</si>
  <si>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</si>
  <si>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</si>
  <si>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</si>
  <si>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</si>
  <si>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</si>
  <si>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</si>
  <si>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 xml:space="preserve"> 68</t>
  </si>
  <si>
    <t>Kazne, upravne mjere i ostali prihodi</t>
  </si>
  <si>
    <t>SVEUKUPNO RASHODI</t>
  </si>
  <si>
    <t xml:space="preserve"> 3</t>
  </si>
  <si>
    <t xml:space="preserve"> 31</t>
  </si>
  <si>
    <t xml:space="preserve"> 32</t>
  </si>
  <si>
    <t xml:space="preserve"> 34</t>
  </si>
  <si>
    <t xml:space="preserve"> 4</t>
  </si>
  <si>
    <t xml:space="preserve"> 41</t>
  </si>
  <si>
    <t xml:space="preserve"> 42</t>
  </si>
  <si>
    <t>POLIKLINIKA ZA ZAŠTITU DJECE I MLADIH GRADA ZAGREBA</t>
  </si>
  <si>
    <t>OIB:81725888904</t>
  </si>
  <si>
    <t>Vlastiti izvori</t>
  </si>
  <si>
    <t>Rezultat poslovanja</t>
  </si>
  <si>
    <t>RAČUN PRIHODA I RASHODA PO IZVORIMA FINANCIRANJA</t>
  </si>
  <si>
    <t>Izvor 1.</t>
  </si>
  <si>
    <t>OPĆI PRIHODI I PRIMICI</t>
  </si>
  <si>
    <t>Izvor 1.1.</t>
  </si>
  <si>
    <t>Izvor 1.2.</t>
  </si>
  <si>
    <t>OPĆI PRIHODI I PRIMICI-DECENTRALIZIRANA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</si>
  <si>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</si>
  <si>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</si>
  <si>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</si>
  <si>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</si>
  <si>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</si>
  <si>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</si>
  <si>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</si>
  <si>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</si>
  <si>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</si>
  <si>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</si>
  <si>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</si>
  <si>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6.</t>
  </si>
  <si>
    <t>DONACIJE</t>
  </si>
  <si>
    <t>Izvor 6.1.</t>
  </si>
  <si>
    <t>Funkcijska 07</t>
  </si>
  <si>
    <t>Zdravstvo</t>
  </si>
  <si>
    <t>Funkcijska 076</t>
  </si>
  <si>
    <t>Poslovi i usluge zdravstva koji nisu drugdje svrstani</t>
  </si>
  <si>
    <t>Program A022110</t>
  </si>
  <si>
    <t>REDOVNA DJELATNOST PRORAČUNSKIH KORISNIKA</t>
  </si>
  <si>
    <t>KAPITALNA ULAGANJA U ZDRAVSTVENE USTANOVE</t>
  </si>
  <si>
    <t>17.10.2025.</t>
  </si>
  <si>
    <t>FINANCIJSKI PLAN PRORAČUNSKOG KORISNIKA JEDINICE LOKALNE I PODRUČNE (REGIONALNE) SAMOUPRAVE 
ZA 2026. I PROJEKCIJA ZA 2027. I 2028. GODINU</t>
  </si>
  <si>
    <t>Izvršenje 2024.</t>
  </si>
  <si>
    <t>Plan za 2025. (I.Rebalans)</t>
  </si>
  <si>
    <t>Plan za 2026.</t>
  </si>
  <si>
    <t>Projekcija 
za 2028.</t>
  </si>
  <si>
    <t>Plan 2026</t>
  </si>
  <si>
    <t>Projekcija 2027</t>
  </si>
  <si>
    <t>Projekcija 2028</t>
  </si>
  <si>
    <r>
      <t xml:space="preserve">Izvršenje prethodne </t>
    </r>
    <r>
      <rPr>
        <b/>
        <sz val="8"/>
        <color rgb="FF000000"/>
        <rFont val="Arial"/>
        <family val="2"/>
        <charset val="238"/>
      </rPr>
      <t>godine</t>
    </r>
    <r>
      <rPr>
        <b/>
        <sz val="8"/>
        <color indexed="8"/>
        <rFont val="Arial"/>
        <family val="2"/>
        <charset val="238"/>
      </rPr>
      <t xml:space="preserve"> (2024.)</t>
    </r>
  </si>
  <si>
    <t>Tekuća godina ( Plan 2025.)</t>
  </si>
  <si>
    <t>Razdjel 021</t>
  </si>
  <si>
    <t>GRADSKI URED ZA SOCIJALNU ZAŠTITU, ZDRAVSTO, BRANITELJE I OSOBE S INVALIDITETOM</t>
  </si>
  <si>
    <t>Glava 02109</t>
  </si>
  <si>
    <t>JAVNOZDRAVSTVENE USTANOVE</t>
  </si>
  <si>
    <t>Proračunski korisnik 0210925739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</si>
</sst>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59999389629810485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quotePrefix="1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quotePrefix="1" applyNumberFormat="1" applyFont="1" applyBorder="1" applyAlignment="1">
      <alignment horizontal="right"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9" fillId="0" borderId="0" xfId="0" applyFont="1"/>
    <xf numFmtId="3" fontId="10" fillId="0" borderId="3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top" wrapText="1" readingOrder="1"/>
      <protection locked="0"/>
    </xf>
    <xf numFmtId="0" fontId="20" fillId="0" borderId="0" xfId="0" applyFont="1" applyAlignment="1" applyProtection="1">
      <alignment horizontal="right" vertical="top" wrapText="1" readingOrder="1"/>
      <protection locked="0"/>
    </xf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4" fontId="0" fillId="0" borderId="0" xfId="0" applyNumberFormat="1"/>
    <xf numFmtId="0" fontId="22" fillId="7" borderId="9" xfId="0" applyFont="1" applyFill="1" applyBorder="1" applyAlignment="1" applyProtection="1">
      <alignment vertical="top" wrapText="1" readingOrder="1"/>
      <protection locked="0"/>
    </xf>
    <xf numFmtId="164" fontId="22" fillId="7" borderId="10" xfId="0" applyNumberFormat="1" applyFont="1" applyFill="1" applyBorder="1" applyAlignment="1" applyProtection="1">
      <alignment vertical="top" wrapText="1" readingOrder="1"/>
      <protection locked="0"/>
    </xf>
    <xf numFmtId="0" fontId="22" fillId="0" borderId="9" xfId="0" applyFont="1" applyBorder="1" applyAlignment="1" applyProtection="1">
      <alignment vertical="top" wrapText="1" readingOrder="1"/>
      <protection locked="0"/>
    </xf>
    <xf numFmtId="164" fontId="22" fillId="0" borderId="10" xfId="0" applyNumberFormat="1" applyFont="1" applyBorder="1" applyAlignment="1" applyProtection="1">
      <alignment vertical="top" wrapText="1" readingOrder="1"/>
      <protection locked="0"/>
    </xf>
    <xf numFmtId="0" fontId="22" fillId="0" borderId="11" xfId="0" applyFont="1" applyBorder="1" applyAlignment="1" applyProtection="1">
      <alignment vertical="top" wrapText="1" readingOrder="1"/>
      <protection locked="0"/>
    </xf>
    <xf numFmtId="0" fontId="22" fillId="0" borderId="12" xfId="0" applyFont="1" applyBorder="1" applyAlignment="1" applyProtection="1">
      <alignment vertical="top" wrapText="1" readingOrder="1"/>
      <protection locked="0"/>
    </xf>
    <xf numFmtId="164" fontId="22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22" fillId="0" borderId="12" xfId="0" applyNumberFormat="1" applyFont="1" applyBorder="1" applyAlignment="1" applyProtection="1">
      <alignment vertical="top" wrapText="1" readingOrder="1"/>
      <protection locked="0"/>
    </xf>
    <xf numFmtId="164" fontId="22" fillId="0" borderId="13" xfId="0" applyNumberFormat="1" applyFont="1" applyBorder="1" applyAlignment="1" applyProtection="1">
      <alignment vertical="top" wrapText="1" readingOrder="1"/>
      <protection locked="0"/>
    </xf>
    <xf numFmtId="0" fontId="23" fillId="6" borderId="6" xfId="0" applyFont="1" applyFill="1" applyBorder="1" applyAlignment="1" applyProtection="1">
      <alignment horizontal="center" vertical="top" wrapText="1" readingOrder="1"/>
      <protection locked="0"/>
    </xf>
    <xf numFmtId="0" fontId="23" fillId="6" borderId="7" xfId="0" applyFont="1" applyFill="1" applyBorder="1" applyAlignment="1" applyProtection="1">
      <alignment horizontal="center" vertical="top" wrapText="1" readingOrder="1"/>
      <protection locked="0"/>
    </xf>
    <xf numFmtId="0" fontId="23" fillId="6" borderId="14" xfId="0" applyFont="1" applyFill="1" applyBorder="1" applyAlignment="1" applyProtection="1">
      <alignment horizontal="center" vertical="top" wrapText="1" readingOrder="1"/>
      <protection locked="0"/>
    </xf>
    <xf numFmtId="0" fontId="22" fillId="0" borderId="9" xfId="0" applyFont="1" applyBorder="1" applyAlignment="1" applyProtection="1">
      <alignment horizontal="left" vertical="top" wrapText="1" readingOrder="1"/>
      <protection locked="0"/>
    </xf>
    <xf numFmtId="164" fontId="24" fillId="7" borderId="10" xfId="0" applyNumberFormat="1" applyFont="1" applyFill="1" applyBorder="1" applyAlignment="1" applyProtection="1">
      <alignment vertical="top" wrapText="1" readingOrder="1"/>
      <protection locked="0"/>
    </xf>
    <xf numFmtId="0" fontId="24" fillId="7" borderId="9" xfId="0" applyFont="1" applyFill="1" applyBorder="1" applyAlignment="1" applyProtection="1">
      <alignment vertical="top" wrapText="1" readingOrder="1"/>
      <protection locked="0"/>
    </xf>
    <xf numFmtId="0" fontId="24" fillId="6" borderId="6" xfId="0" applyFont="1" applyFill="1" applyBorder="1" applyAlignment="1" applyProtection="1">
      <alignment horizontal="center" vertical="top" wrapText="1" readingOrder="1"/>
      <protection locked="0"/>
    </xf>
    <xf numFmtId="0" fontId="24" fillId="6" borderId="7" xfId="0" applyFont="1" applyFill="1" applyBorder="1" applyAlignment="1" applyProtection="1">
      <alignment horizontal="center" vertical="top" wrapText="1" readingOrder="1"/>
      <protection locked="0"/>
    </xf>
    <xf numFmtId="0" fontId="21" fillId="0" borderId="0" xfId="0" applyFont="1" applyAlignment="1">
      <alignment horizontal="center" vertical="center"/>
    </xf>
    <xf numFmtId="0" fontId="24" fillId="8" borderId="9" xfId="0" applyFont="1" applyFill="1" applyBorder="1" applyAlignment="1" applyProtection="1">
      <alignment vertical="top" wrapText="1" readingOrder="1"/>
      <protection locked="0"/>
    </xf>
    <xf numFmtId="164" fontId="24" fillId="8" borderId="10" xfId="0" applyNumberFormat="1" applyFont="1" applyFill="1" applyBorder="1" applyAlignment="1" applyProtection="1">
      <alignment vertical="top" wrapText="1" readingOrder="1"/>
      <protection locked="0"/>
    </xf>
    <xf numFmtId="4" fontId="10" fillId="4" borderId="1" xfId="0" quotePrefix="1" applyNumberFormat="1" applyFont="1" applyFill="1" applyBorder="1" applyAlignment="1">
      <alignment horizontal="right"/>
    </xf>
    <xf numFmtId="4" fontId="10" fillId="5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 wrapText="1"/>
    </xf>
    <xf numFmtId="0" fontId="22" fillId="7" borderId="0" xfId="0" applyFont="1" applyFill="1" applyAlignment="1" applyProtection="1">
      <alignment vertical="top" wrapText="1" readingOrder="1"/>
      <protection locked="0"/>
    </xf>
    <xf numFmtId="164" fontId="22" fillId="7" borderId="0" xfId="0" applyNumberFormat="1" applyFont="1" applyFill="1" applyAlignment="1" applyProtection="1">
      <alignment horizontal="right" vertical="top" wrapText="1" readingOrder="1"/>
      <protection locked="0"/>
    </xf>
    <xf numFmtId="0" fontId="22" fillId="0" borderId="0" xfId="0" applyFont="1" applyAlignment="1" applyProtection="1">
      <alignment vertical="top" wrapText="1" readingOrder="1"/>
      <protection locked="0"/>
    </xf>
    <xf numFmtId="164" fontId="22" fillId="0" borderId="0" xfId="0" applyNumberFormat="1" applyFont="1" applyAlignment="1" applyProtection="1">
      <alignment horizontal="right" vertical="top" wrapText="1" readingOrder="1"/>
      <protection locked="0"/>
    </xf>
    <xf numFmtId="164" fontId="22" fillId="0" borderId="10" xfId="0" applyNumberFormat="1" applyFont="1" applyBorder="1" applyAlignment="1" applyProtection="1">
      <alignment horizontal="right" vertical="top" wrapText="1" readingOrder="1"/>
      <protection locked="0"/>
    </xf>
    <xf numFmtId="164" fontId="22" fillId="0" borderId="0" xfId="0" applyNumberFormat="1" applyFont="1" applyAlignment="1" applyProtection="1">
      <alignment vertical="top" wrapText="1" readingOrder="1"/>
      <protection locked="0"/>
    </xf>
    <xf numFmtId="164" fontId="22" fillId="7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7" borderId="0" xfId="0" applyFont="1" applyFill="1" applyAlignment="1" applyProtection="1">
      <alignment vertical="top" wrapText="1" readingOrder="1"/>
      <protection locked="0"/>
    </xf>
    <xf numFmtId="164" fontId="24" fillId="7" borderId="0" xfId="0" applyNumberFormat="1" applyFont="1" applyFill="1" applyAlignment="1" applyProtection="1">
      <alignment horizontal="right" vertical="top" wrapText="1" readingOrder="1"/>
      <protection locked="0"/>
    </xf>
    <xf numFmtId="0" fontId="24" fillId="0" borderId="9" xfId="0" applyFont="1" applyBorder="1" applyAlignment="1" applyProtection="1">
      <alignment vertical="top" wrapText="1" readingOrder="1"/>
      <protection locked="0"/>
    </xf>
    <xf numFmtId="0" fontId="24" fillId="0" borderId="0" xfId="0" applyFont="1" applyAlignment="1" applyProtection="1">
      <alignment vertical="top" wrapText="1" readingOrder="1"/>
      <protection locked="0"/>
    </xf>
    <xf numFmtId="164" fontId="24" fillId="0" borderId="0" xfId="0" applyNumberFormat="1" applyFont="1" applyAlignment="1" applyProtection="1">
      <alignment horizontal="right" vertical="top" wrapText="1" readingOrder="1"/>
      <protection locked="0"/>
    </xf>
    <xf numFmtId="164" fontId="24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24" fillId="0" borderId="9" xfId="0" applyFont="1" applyBorder="1" applyAlignment="1" applyProtection="1">
      <alignment horizontal="left" vertical="top" wrapText="1" readingOrder="1"/>
      <protection locked="0"/>
    </xf>
    <xf numFmtId="164" fontId="24" fillId="0" borderId="0" xfId="0" applyNumberFormat="1" applyFont="1" applyAlignment="1" applyProtection="1">
      <alignment vertical="top" wrapText="1" readingOrder="1"/>
      <protection locked="0"/>
    </xf>
    <xf numFmtId="164" fontId="24" fillId="0" borderId="10" xfId="0" applyNumberFormat="1" applyFont="1" applyBorder="1" applyAlignment="1" applyProtection="1">
      <alignment vertical="top" wrapText="1" readingOrder="1"/>
      <protection locked="0"/>
    </xf>
    <xf numFmtId="164" fontId="24" fillId="7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6" borderId="8" xfId="0" applyFont="1" applyFill="1" applyBorder="1" applyAlignment="1" applyProtection="1">
      <alignment horizontal="center" vertical="top" wrapText="1" readingOrder="1"/>
      <protection locked="0"/>
    </xf>
    <xf numFmtId="164" fontId="22" fillId="7" borderId="0" xfId="0" applyNumberFormat="1" applyFont="1" applyFill="1" applyAlignment="1" applyProtection="1">
      <alignment vertical="top" wrapText="1" readingOrder="1"/>
      <protection locked="0"/>
    </xf>
    <xf numFmtId="164" fontId="24" fillId="8" borderId="0" xfId="0" applyNumberFormat="1" applyFont="1" applyFill="1" applyAlignment="1" applyProtection="1">
      <alignment vertical="top" wrapText="1" readingOrder="1"/>
      <protection locked="0"/>
    </xf>
    <xf numFmtId="0" fontId="26" fillId="8" borderId="0" xfId="0" applyFont="1" applyFill="1" applyAlignment="1" applyProtection="1">
      <alignment vertical="top" wrapText="1" readingOrder="1"/>
      <protection locked="0"/>
    </xf>
    <xf numFmtId="164" fontId="26" fillId="8" borderId="0" xfId="0" applyNumberFormat="1" applyFont="1" applyFill="1" applyAlignment="1" applyProtection="1">
      <alignment horizontal="right" vertical="top" wrapText="1" readingOrder="1"/>
      <protection locked="0"/>
    </xf>
    <xf numFmtId="164" fontId="26" fillId="8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8" borderId="0" xfId="0" applyFont="1" applyFill="1" applyAlignment="1" applyProtection="1">
      <alignment vertical="top" wrapText="1" readingOrder="1"/>
      <protection locked="0"/>
    </xf>
    <xf numFmtId="164" fontId="24" fillId="8" borderId="0" xfId="0" applyNumberFormat="1" applyFont="1" applyFill="1" applyAlignment="1" applyProtection="1">
      <alignment horizontal="right" vertical="top" wrapText="1" readingOrder="1"/>
      <protection locked="0"/>
    </xf>
    <xf numFmtId="164" fontId="24" fillId="8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14" workbookViewId="0">
      <selection activeCell="O30" sqref="O30"/>
    </sheetView>
  </sheetViews>
  <sheetFormatPr defaultRowHeight="15" x14ac:dyDescent="0.25"/>
  <cols>
    <col min="5" max="10" width="25.28515625" customWidth="1"/>
  </cols>
  <sheetData>
    <row r="1" spans="1:10" x14ac:dyDescent="0.25">
      <c r="A1" s="41" t="s">
        <v>60</v>
      </c>
      <c r="I1" s="42" t="s">
        <v>36</v>
      </c>
      <c r="J1" t="s">
        <v>91</v>
      </c>
    </row>
    <row r="2" spans="1:10" x14ac:dyDescent="0.25">
      <c r="A2" t="s">
        <v>37</v>
      </c>
    </row>
    <row r="3" spans="1:10" x14ac:dyDescent="0.25">
      <c r="A3" t="s">
        <v>61</v>
      </c>
    </row>
    <row r="4" spans="1:10" ht="42" customHeight="1" x14ac:dyDescent="0.25">
      <c r="A4" s="100" t="s">
        <v>92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25">
      <c r="A6" s="100" t="s">
        <v>19</v>
      </c>
      <c r="B6" s="100"/>
      <c r="C6" s="100"/>
      <c r="D6" s="100"/>
      <c r="E6" s="100"/>
      <c r="F6" s="100"/>
      <c r="G6" s="100"/>
      <c r="H6" s="100"/>
      <c r="I6" s="102"/>
      <c r="J6" s="102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18" customHeight="1" x14ac:dyDescent="0.25">
      <c r="A8" s="100" t="s">
        <v>21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0" ht="18" x14ac:dyDescent="0.25">
      <c r="A9" s="1"/>
      <c r="B9" s="2"/>
      <c r="C9" s="2"/>
      <c r="D9" s="2"/>
      <c r="E9" s="7"/>
      <c r="F9" s="8"/>
      <c r="G9" s="8"/>
      <c r="H9" s="8"/>
      <c r="I9" s="8"/>
      <c r="J9" s="20" t="s">
        <v>34</v>
      </c>
    </row>
    <row r="10" spans="1:10" ht="25.5" x14ac:dyDescent="0.25">
      <c r="A10" s="14"/>
      <c r="B10" s="15"/>
      <c r="C10" s="15"/>
      <c r="D10" s="16"/>
      <c r="E10" s="17"/>
      <c r="F10" s="4" t="s">
        <v>93</v>
      </c>
      <c r="G10" s="4" t="s">
        <v>94</v>
      </c>
      <c r="H10" s="4" t="s">
        <v>95</v>
      </c>
      <c r="I10" s="4" t="s">
        <v>35</v>
      </c>
      <c r="J10" s="4" t="s">
        <v>96</v>
      </c>
    </row>
    <row r="11" spans="1:10" x14ac:dyDescent="0.25">
      <c r="A11" s="103" t="s">
        <v>0</v>
      </c>
      <c r="B11" s="104"/>
      <c r="C11" s="104"/>
      <c r="D11" s="104"/>
      <c r="E11" s="105"/>
      <c r="F11" s="23">
        <f>F12+F13</f>
        <v>1588363.76</v>
      </c>
      <c r="G11" s="23">
        <f t="shared" ref="G11" si="0">G12+G13</f>
        <v>1788200</v>
      </c>
      <c r="H11" s="23">
        <f t="shared" ref="H11:J11" si="1">H12+H13</f>
        <v>1252000</v>
      </c>
      <c r="I11" s="23">
        <f t="shared" si="1"/>
        <v>1895000</v>
      </c>
      <c r="J11" s="23">
        <f t="shared" si="1"/>
        <v>1928000</v>
      </c>
    </row>
    <row r="12" spans="1:10" x14ac:dyDescent="0.25">
      <c r="A12" s="106" t="s">
        <v>1</v>
      </c>
      <c r="B12" s="99"/>
      <c r="C12" s="99"/>
      <c r="D12" s="99"/>
      <c r="E12" s="107"/>
      <c r="F12" s="24">
        <v>1588363.76</v>
      </c>
      <c r="G12" s="24">
        <v>1788200</v>
      </c>
      <c r="H12" s="24">
        <v>1252000</v>
      </c>
      <c r="I12" s="24">
        <v>1895000</v>
      </c>
      <c r="J12" s="24">
        <v>1928000</v>
      </c>
    </row>
    <row r="13" spans="1:10" x14ac:dyDescent="0.25">
      <c r="A13" s="108" t="s">
        <v>2</v>
      </c>
      <c r="B13" s="107"/>
      <c r="C13" s="107"/>
      <c r="D13" s="107"/>
      <c r="E13" s="107"/>
      <c r="F13" s="25">
        <v>0</v>
      </c>
      <c r="G13" s="25">
        <v>0</v>
      </c>
      <c r="H13" s="25">
        <v>0</v>
      </c>
      <c r="I13" s="25">
        <v>0</v>
      </c>
      <c r="J13" s="25">
        <v>0</v>
      </c>
    </row>
    <row r="14" spans="1:10" x14ac:dyDescent="0.25">
      <c r="A14" s="21" t="s">
        <v>3</v>
      </c>
      <c r="B14" s="22"/>
      <c r="C14" s="22"/>
      <c r="D14" s="22"/>
      <c r="E14" s="22"/>
      <c r="F14" s="23">
        <f>F15+F16</f>
        <v>1459325.52</v>
      </c>
      <c r="G14" s="23">
        <f t="shared" ref="G14" si="2">G15+G16</f>
        <v>1842300</v>
      </c>
      <c r="H14" s="23">
        <f t="shared" ref="H14:J14" si="3">H15+H16</f>
        <v>1852000</v>
      </c>
      <c r="I14" s="23">
        <f t="shared" si="3"/>
        <v>1895000</v>
      </c>
      <c r="J14" s="23">
        <f t="shared" si="3"/>
        <v>1928000</v>
      </c>
    </row>
    <row r="15" spans="1:10" x14ac:dyDescent="0.25">
      <c r="A15" s="98" t="s">
        <v>4</v>
      </c>
      <c r="B15" s="99"/>
      <c r="C15" s="99"/>
      <c r="D15" s="99"/>
      <c r="E15" s="99"/>
      <c r="F15" s="24">
        <v>1426868.34</v>
      </c>
      <c r="G15" s="24">
        <v>1812450</v>
      </c>
      <c r="H15" s="24">
        <v>1825400</v>
      </c>
      <c r="I15" s="24">
        <v>1870400</v>
      </c>
      <c r="J15" s="27">
        <v>1898400</v>
      </c>
    </row>
    <row r="16" spans="1:10" x14ac:dyDescent="0.25">
      <c r="A16" s="108" t="s">
        <v>5</v>
      </c>
      <c r="B16" s="107"/>
      <c r="C16" s="107"/>
      <c r="D16" s="107"/>
      <c r="E16" s="107"/>
      <c r="F16" s="24">
        <v>32457.18</v>
      </c>
      <c r="G16" s="24">
        <v>29850</v>
      </c>
      <c r="H16" s="24">
        <v>26600</v>
      </c>
      <c r="I16" s="24">
        <v>24600</v>
      </c>
      <c r="J16" s="24">
        <v>29600</v>
      </c>
    </row>
    <row r="17" spans="1:10" x14ac:dyDescent="0.25">
      <c r="A17" s="111" t="s">
        <v>6</v>
      </c>
      <c r="B17" s="104"/>
      <c r="C17" s="104"/>
      <c r="D17" s="104"/>
      <c r="E17" s="104"/>
      <c r="F17" s="26">
        <f>F11-F14</f>
        <v>129038.23999999999</v>
      </c>
      <c r="G17" s="26">
        <f t="shared" ref="G17" si="4">G11-G14</f>
        <v>-54100</v>
      </c>
      <c r="H17" s="26">
        <f t="shared" ref="H17:J17" si="5">H11-H14</f>
        <v>-600000</v>
      </c>
      <c r="I17" s="26">
        <f t="shared" si="5"/>
        <v>0</v>
      </c>
      <c r="J17" s="26">
        <f t="shared" si="5"/>
        <v>0</v>
      </c>
    </row>
    <row r="18" spans="1:10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0" ht="18" customHeight="1" x14ac:dyDescent="0.25">
      <c r="A19" s="100" t="s">
        <v>22</v>
      </c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ht="18" x14ac:dyDescent="0.25">
      <c r="A20" s="5"/>
      <c r="B20" s="9"/>
      <c r="C20" s="9"/>
      <c r="D20" s="9"/>
      <c r="E20" s="9"/>
      <c r="F20" s="9"/>
      <c r="G20" s="9"/>
      <c r="H20" s="3"/>
      <c r="I20" s="3"/>
      <c r="J20" s="3"/>
    </row>
    <row r="21" spans="1:10" ht="25.5" x14ac:dyDescent="0.25">
      <c r="A21" s="14"/>
      <c r="B21" s="15"/>
      <c r="C21" s="15"/>
      <c r="D21" s="16"/>
      <c r="E21" s="17"/>
      <c r="F21" s="4" t="s">
        <v>93</v>
      </c>
      <c r="G21" s="4" t="s">
        <v>94</v>
      </c>
      <c r="H21" s="4" t="s">
        <v>95</v>
      </c>
      <c r="I21" s="4" t="s">
        <v>35</v>
      </c>
      <c r="J21" s="4" t="s">
        <v>96</v>
      </c>
    </row>
    <row r="22" spans="1:10" ht="15.75" customHeight="1" x14ac:dyDescent="0.25">
      <c r="A22" s="106" t="s">
        <v>8</v>
      </c>
      <c r="B22" s="109"/>
      <c r="C22" s="109"/>
      <c r="D22" s="109"/>
      <c r="E22" s="110"/>
      <c r="F22" s="19"/>
      <c r="G22" s="19"/>
      <c r="H22" s="19"/>
      <c r="I22" s="19"/>
      <c r="J22" s="19"/>
    </row>
    <row r="23" spans="1:10" x14ac:dyDescent="0.25">
      <c r="A23" s="106" t="s">
        <v>9</v>
      </c>
      <c r="B23" s="99"/>
      <c r="C23" s="99"/>
      <c r="D23" s="99"/>
      <c r="E23" s="99"/>
      <c r="F23" s="19"/>
      <c r="G23" s="19"/>
      <c r="H23" s="19"/>
      <c r="I23" s="19"/>
      <c r="J23" s="19"/>
    </row>
    <row r="24" spans="1:10" x14ac:dyDescent="0.25">
      <c r="A24" s="111" t="s">
        <v>10</v>
      </c>
      <c r="B24" s="104"/>
      <c r="C24" s="104"/>
      <c r="D24" s="104"/>
      <c r="E24" s="104"/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8" x14ac:dyDescent="0.25">
      <c r="A25" s="13"/>
      <c r="B25" s="9"/>
      <c r="C25" s="9"/>
      <c r="D25" s="9"/>
      <c r="E25" s="9"/>
      <c r="F25" s="9"/>
      <c r="G25" s="9"/>
      <c r="H25" s="3"/>
      <c r="I25" s="3"/>
      <c r="J25" s="3"/>
    </row>
    <row r="26" spans="1:10" ht="18" customHeight="1" x14ac:dyDescent="0.25">
      <c r="A26" s="100" t="s">
        <v>28</v>
      </c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8" x14ac:dyDescent="0.25">
      <c r="A27" s="28"/>
      <c r="B27" s="29"/>
      <c r="C27" s="29"/>
      <c r="D27" s="29"/>
      <c r="E27" s="29"/>
      <c r="F27" s="29"/>
      <c r="G27" s="29"/>
      <c r="H27" s="30"/>
      <c r="I27" s="30"/>
      <c r="J27" s="30"/>
    </row>
    <row r="28" spans="1:10" ht="25.5" x14ac:dyDescent="0.25">
      <c r="A28" s="31"/>
      <c r="B28" s="32"/>
      <c r="C28" s="32"/>
      <c r="D28" s="33"/>
      <c r="E28" s="34"/>
      <c r="F28" s="4" t="s">
        <v>93</v>
      </c>
      <c r="G28" s="4" t="s">
        <v>94</v>
      </c>
      <c r="H28" s="4" t="s">
        <v>95</v>
      </c>
      <c r="I28" s="4" t="s">
        <v>35</v>
      </c>
      <c r="J28" s="4" t="s">
        <v>96</v>
      </c>
    </row>
    <row r="29" spans="1:10" x14ac:dyDescent="0.25">
      <c r="A29" s="114" t="s">
        <v>23</v>
      </c>
      <c r="B29" s="115"/>
      <c r="C29" s="115"/>
      <c r="D29" s="115"/>
      <c r="E29" s="116"/>
      <c r="F29" s="67">
        <v>443167.99</v>
      </c>
      <c r="G29" s="67">
        <v>54100</v>
      </c>
      <c r="H29" s="68">
        <v>600000</v>
      </c>
      <c r="I29" s="67">
        <v>0</v>
      </c>
      <c r="J29" s="69">
        <v>0</v>
      </c>
    </row>
    <row r="30" spans="1:10" ht="30" customHeight="1" x14ac:dyDescent="0.25">
      <c r="A30" s="103" t="s">
        <v>7</v>
      </c>
      <c r="B30" s="117"/>
      <c r="C30" s="117"/>
      <c r="D30" s="117"/>
      <c r="E30" s="118"/>
      <c r="F30" s="70">
        <v>0</v>
      </c>
      <c r="G30" s="70">
        <v>54100</v>
      </c>
      <c r="H30" s="70">
        <v>600000</v>
      </c>
      <c r="I30" s="70">
        <v>0</v>
      </c>
      <c r="J30" s="71">
        <v>0</v>
      </c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x14ac:dyDescent="0.25">
      <c r="A33" s="98" t="s">
        <v>11</v>
      </c>
      <c r="B33" s="99"/>
      <c r="C33" s="99"/>
      <c r="D33" s="99"/>
      <c r="E33" s="99"/>
      <c r="F33" s="36">
        <v>0</v>
      </c>
      <c r="G33" s="36">
        <v>0</v>
      </c>
      <c r="H33" s="36">
        <v>0</v>
      </c>
      <c r="I33" s="36">
        <v>0</v>
      </c>
      <c r="J33" s="36">
        <v>0</v>
      </c>
    </row>
    <row r="34" spans="1:10" ht="11.25" customHeight="1" x14ac:dyDescent="0.25">
      <c r="A34" s="10"/>
      <c r="B34" s="11"/>
      <c r="C34" s="11"/>
      <c r="D34" s="11"/>
      <c r="E34" s="11"/>
      <c r="F34" s="12"/>
      <c r="G34" s="12"/>
      <c r="H34" s="12"/>
      <c r="I34" s="12"/>
      <c r="J34" s="12"/>
    </row>
    <row r="35" spans="1:10" ht="29.25" customHeight="1" x14ac:dyDescent="0.25">
      <c r="A35" s="112"/>
      <c r="B35" s="113"/>
      <c r="C35" s="113"/>
      <c r="D35" s="113"/>
      <c r="E35" s="113"/>
      <c r="F35" s="113"/>
      <c r="G35" s="113"/>
      <c r="H35" s="113"/>
      <c r="I35" s="113"/>
      <c r="J35" s="113"/>
    </row>
    <row r="36" spans="1:10" ht="8.25" customHeight="1" x14ac:dyDescent="0.25"/>
    <row r="37" spans="1:10" x14ac:dyDescent="0.25">
      <c r="A37" s="112"/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8.25" customHeight="1" x14ac:dyDescent="0.25"/>
    <row r="39" spans="1:10" ht="29.25" customHeight="1" x14ac:dyDescent="0.25">
      <c r="A39" s="112" t="s">
        <v>24</v>
      </c>
      <c r="B39" s="113"/>
      <c r="C39" s="113"/>
      <c r="D39" s="113"/>
      <c r="E39" s="113"/>
      <c r="F39" s="113"/>
      <c r="G39" s="113"/>
      <c r="H39" s="113"/>
      <c r="I39" s="113"/>
      <c r="J39" s="113"/>
    </row>
  </sheetData>
  <mergeCells count="20">
    <mergeCell ref="A39:J39"/>
    <mergeCell ref="A26:J26"/>
    <mergeCell ref="A35:J35"/>
    <mergeCell ref="A33:E33"/>
    <mergeCell ref="A37:J37"/>
    <mergeCell ref="A29:E29"/>
    <mergeCell ref="A30:E30"/>
    <mergeCell ref="A22:E22"/>
    <mergeCell ref="A23:E23"/>
    <mergeCell ref="A24:E24"/>
    <mergeCell ref="A16:E16"/>
    <mergeCell ref="A17:E17"/>
    <mergeCell ref="A15:E15"/>
    <mergeCell ref="A8:J8"/>
    <mergeCell ref="A19:J19"/>
    <mergeCell ref="A4:J4"/>
    <mergeCell ref="A6:J6"/>
    <mergeCell ref="A11:E11"/>
    <mergeCell ref="A12:E12"/>
    <mergeCell ref="A13:E13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opLeftCell="A10" workbookViewId="0">
      <selection activeCell="E38" sqref="E38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5" width="16.5703125" customWidth="1"/>
    <col min="6" max="6" width="13.7109375" customWidth="1"/>
    <col min="7" max="7" width="15.140625" customWidth="1"/>
    <col min="8" max="8" width="14.42578125" customWidth="1"/>
    <col min="9" max="9" width="0" hidden="1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38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58" t="s">
        <v>39</v>
      </c>
      <c r="C11" s="57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61"/>
      <c r="C12" s="79" t="s">
        <v>40</v>
      </c>
      <c r="D12" s="80">
        <f>D13+D20</f>
        <v>1842300</v>
      </c>
      <c r="E12" s="80">
        <f>E13</f>
        <v>1588363.7599999998</v>
      </c>
      <c r="F12" s="80">
        <f>F13+F20</f>
        <v>1852000</v>
      </c>
      <c r="G12" s="80">
        <f>G13+G20</f>
        <v>1895000</v>
      </c>
      <c r="H12" s="60">
        <f>H13</f>
        <v>1928000</v>
      </c>
    </row>
    <row r="13" spans="1:12" x14ac:dyDescent="0.25">
      <c r="B13" s="81" t="s">
        <v>41</v>
      </c>
      <c r="C13" s="82" t="s">
        <v>12</v>
      </c>
      <c r="D13" s="83">
        <f>D14+D15+D16+D17+D18+D19</f>
        <v>1788200</v>
      </c>
      <c r="E13" s="83">
        <f>E14+E15+E16+E17+E18+E19</f>
        <v>1588363.7599999998</v>
      </c>
      <c r="F13" s="83">
        <f>F14+F15+F16+F17+F18+F19</f>
        <v>1252000</v>
      </c>
      <c r="G13" s="83">
        <f>G14+G15+G16+G17+G18+G19</f>
        <v>1895000</v>
      </c>
      <c r="H13" s="84">
        <f>H14+H15+H16+H17+H18+H19</f>
        <v>1928000</v>
      </c>
    </row>
    <row r="14" spans="1:12" x14ac:dyDescent="0.25">
      <c r="B14" s="49" t="s">
        <v>42</v>
      </c>
      <c r="C14" s="74" t="s">
        <v>25</v>
      </c>
      <c r="D14" s="75">
        <v>0</v>
      </c>
      <c r="E14" s="75">
        <v>0</v>
      </c>
      <c r="F14" s="75">
        <v>0</v>
      </c>
      <c r="G14" s="77">
        <v>0</v>
      </c>
      <c r="H14" s="50">
        <v>0</v>
      </c>
    </row>
    <row r="15" spans="1:12" x14ac:dyDescent="0.25">
      <c r="B15" s="49" t="s">
        <v>43</v>
      </c>
      <c r="C15" s="74" t="s">
        <v>44</v>
      </c>
      <c r="D15" s="75">
        <v>0</v>
      </c>
      <c r="E15" s="75">
        <v>6.51</v>
      </c>
      <c r="F15" s="75">
        <v>0</v>
      </c>
      <c r="G15" s="77">
        <v>0</v>
      </c>
      <c r="H15" s="50">
        <v>0</v>
      </c>
    </row>
    <row r="16" spans="1:12" ht="22.5" x14ac:dyDescent="0.25">
      <c r="B16" s="49" t="s">
        <v>45</v>
      </c>
      <c r="C16" s="74" t="s">
        <v>46</v>
      </c>
      <c r="D16" s="75">
        <v>500</v>
      </c>
      <c r="E16" s="75">
        <v>962.75</v>
      </c>
      <c r="F16" s="75">
        <v>0</v>
      </c>
      <c r="G16" s="77">
        <v>0</v>
      </c>
      <c r="H16" s="50">
        <v>0</v>
      </c>
    </row>
    <row r="17" spans="2:8" ht="22.5" x14ac:dyDescent="0.25">
      <c r="B17" s="49" t="s">
        <v>47</v>
      </c>
      <c r="C17" s="74" t="s">
        <v>48</v>
      </c>
      <c r="D17" s="75">
        <v>14400</v>
      </c>
      <c r="E17" s="75">
        <v>32865.129999999997</v>
      </c>
      <c r="F17" s="75">
        <v>14500</v>
      </c>
      <c r="G17" s="77">
        <v>29100</v>
      </c>
      <c r="H17" s="50">
        <v>23500</v>
      </c>
    </row>
    <row r="18" spans="2:8" x14ac:dyDescent="0.25">
      <c r="B18" s="49" t="s">
        <v>49</v>
      </c>
      <c r="C18" s="74" t="s">
        <v>26</v>
      </c>
      <c r="D18" s="75">
        <v>1773200</v>
      </c>
      <c r="E18" s="75">
        <v>1554526.47</v>
      </c>
      <c r="F18" s="75">
        <v>1237400</v>
      </c>
      <c r="G18" s="77">
        <v>1865800</v>
      </c>
      <c r="H18" s="50">
        <v>1904400</v>
      </c>
    </row>
    <row r="19" spans="2:8" x14ac:dyDescent="0.25">
      <c r="B19" s="49" t="s">
        <v>50</v>
      </c>
      <c r="C19" s="74" t="s">
        <v>51</v>
      </c>
      <c r="D19" s="75">
        <v>100</v>
      </c>
      <c r="E19" s="75">
        <v>2.9</v>
      </c>
      <c r="F19" s="75">
        <v>100</v>
      </c>
      <c r="G19" s="77">
        <v>100</v>
      </c>
      <c r="H19" s="50">
        <v>100</v>
      </c>
    </row>
    <row r="20" spans="2:8" x14ac:dyDescent="0.25">
      <c r="B20" s="85">
        <v>9</v>
      </c>
      <c r="C20" s="82" t="s">
        <v>62</v>
      </c>
      <c r="D20" s="83">
        <f>D21</f>
        <v>54100</v>
      </c>
      <c r="E20" s="83">
        <v>0</v>
      </c>
      <c r="F20" s="83">
        <f>F21</f>
        <v>600000</v>
      </c>
      <c r="G20" s="86">
        <v>0</v>
      </c>
      <c r="H20" s="87">
        <v>0</v>
      </c>
    </row>
    <row r="21" spans="2:8" x14ac:dyDescent="0.25">
      <c r="B21" s="59">
        <v>92</v>
      </c>
      <c r="C21" s="74" t="s">
        <v>63</v>
      </c>
      <c r="D21" s="75">
        <v>54100</v>
      </c>
      <c r="E21" s="75">
        <v>0</v>
      </c>
      <c r="F21" s="75">
        <v>600000</v>
      </c>
      <c r="G21" s="77">
        <v>0</v>
      </c>
      <c r="H21" s="50">
        <v>0</v>
      </c>
    </row>
    <row r="22" spans="2:8" x14ac:dyDescent="0.25">
      <c r="B22" s="61"/>
      <c r="C22" s="79" t="s">
        <v>52</v>
      </c>
      <c r="D22" s="80">
        <f>D23+D27</f>
        <v>1842300</v>
      </c>
      <c r="E22" s="80">
        <f>E23+E27</f>
        <v>1459325.5199999998</v>
      </c>
      <c r="F22" s="80">
        <f>F23+F27</f>
        <v>1852000</v>
      </c>
      <c r="G22" s="80">
        <f t="shared" ref="G22:H22" si="0">G23+G27</f>
        <v>1895000</v>
      </c>
      <c r="H22" s="88">
        <f t="shared" si="0"/>
        <v>1928000</v>
      </c>
    </row>
    <row r="23" spans="2:8" x14ac:dyDescent="0.25">
      <c r="B23" s="81" t="s">
        <v>53</v>
      </c>
      <c r="C23" s="82" t="s">
        <v>13</v>
      </c>
      <c r="D23" s="83">
        <f>D24+D25+D26</f>
        <v>1812450</v>
      </c>
      <c r="E23" s="83">
        <f>E24+E25+E26</f>
        <v>1426868.3399999999</v>
      </c>
      <c r="F23" s="83">
        <f>F24+F25+F26</f>
        <v>1825400</v>
      </c>
      <c r="G23" s="83">
        <f t="shared" ref="G23:H23" si="1">G24+G25+G26</f>
        <v>1870400</v>
      </c>
      <c r="H23" s="84">
        <f t="shared" si="1"/>
        <v>1898400</v>
      </c>
    </row>
    <row r="24" spans="2:8" x14ac:dyDescent="0.25">
      <c r="B24" s="49" t="s">
        <v>54</v>
      </c>
      <c r="C24" s="74" t="s">
        <v>14</v>
      </c>
      <c r="D24" s="75">
        <v>1450000</v>
      </c>
      <c r="E24" s="75">
        <v>1131995.8</v>
      </c>
      <c r="F24" s="75">
        <v>1456000</v>
      </c>
      <c r="G24" s="77">
        <v>1503800</v>
      </c>
      <c r="H24" s="50">
        <v>1531500</v>
      </c>
    </row>
    <row r="25" spans="2:8" x14ac:dyDescent="0.25">
      <c r="B25" s="49" t="s">
        <v>55</v>
      </c>
      <c r="C25" s="74" t="s">
        <v>20</v>
      </c>
      <c r="D25" s="75">
        <v>360400</v>
      </c>
      <c r="E25" s="75">
        <v>293597.89</v>
      </c>
      <c r="F25" s="75">
        <v>367400</v>
      </c>
      <c r="G25" s="77">
        <v>364600</v>
      </c>
      <c r="H25" s="50">
        <v>364800</v>
      </c>
    </row>
    <row r="26" spans="2:8" x14ac:dyDescent="0.25">
      <c r="B26" s="49" t="s">
        <v>56</v>
      </c>
      <c r="C26" s="74" t="s">
        <v>30</v>
      </c>
      <c r="D26" s="75">
        <v>2050</v>
      </c>
      <c r="E26" s="75">
        <v>1274.6500000000001</v>
      </c>
      <c r="F26" s="75">
        <v>2000</v>
      </c>
      <c r="G26" s="77">
        <v>2000</v>
      </c>
      <c r="H26" s="50">
        <v>2100</v>
      </c>
    </row>
    <row r="27" spans="2:8" x14ac:dyDescent="0.25">
      <c r="B27" s="81" t="s">
        <v>57</v>
      </c>
      <c r="C27" s="82" t="s">
        <v>15</v>
      </c>
      <c r="D27" s="83">
        <f>D28+D29</f>
        <v>29850</v>
      </c>
      <c r="E27" s="83">
        <f>E28+E29</f>
        <v>32457.18</v>
      </c>
      <c r="F27" s="83">
        <f>F28+F29</f>
        <v>26600</v>
      </c>
      <c r="G27" s="83">
        <f t="shared" ref="G27:H27" si="2">G28+G29</f>
        <v>24600</v>
      </c>
      <c r="H27" s="84">
        <f t="shared" si="2"/>
        <v>29600</v>
      </c>
    </row>
    <row r="28" spans="2:8" x14ac:dyDescent="0.25">
      <c r="B28" s="49" t="s">
        <v>58</v>
      </c>
      <c r="C28" s="74" t="s">
        <v>16</v>
      </c>
      <c r="D28" s="75">
        <v>4400</v>
      </c>
      <c r="E28" s="75">
        <v>0</v>
      </c>
      <c r="F28" s="75">
        <v>2000</v>
      </c>
      <c r="G28" s="77">
        <v>2500</v>
      </c>
      <c r="H28" s="50">
        <v>2500</v>
      </c>
    </row>
    <row r="29" spans="2:8" ht="15.75" thickBot="1" x14ac:dyDescent="0.3">
      <c r="B29" s="51" t="s">
        <v>59</v>
      </c>
      <c r="C29" s="52" t="s">
        <v>27</v>
      </c>
      <c r="D29" s="53">
        <v>25450</v>
      </c>
      <c r="E29" s="53">
        <v>32457.18</v>
      </c>
      <c r="F29" s="53">
        <v>24600</v>
      </c>
      <c r="G29" s="54">
        <v>22100</v>
      </c>
      <c r="H29" s="55">
        <v>27100</v>
      </c>
    </row>
    <row r="30" spans="2:8" ht="9.9499999999999993" customHeight="1" x14ac:dyDescent="0.25"/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1020-1CEE-4145-8C05-F9DC6A824432}">
  <sheetPr>
    <pageSetUpPr fitToPage="1"/>
  </sheetPr>
  <dimension ref="A1:L33"/>
  <sheetViews>
    <sheetView topLeftCell="A5" workbookViewId="0">
      <selection activeCell="O24" sqref="O24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9" max="9" width="0" hidden="1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64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56" t="s">
        <v>39</v>
      </c>
      <c r="C11" s="57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47"/>
      <c r="C12" s="79" t="s">
        <v>40</v>
      </c>
      <c r="D12" s="80">
        <f>D13+D16+D18+D20</f>
        <v>1842300</v>
      </c>
      <c r="E12" s="80">
        <f>E13+E16+E18+E20</f>
        <v>1588363.76</v>
      </c>
      <c r="F12" s="80">
        <f>F13+F16+F18+F20</f>
        <v>1852000</v>
      </c>
      <c r="G12" s="80">
        <f>G13+G16+G18+G20</f>
        <v>1895000</v>
      </c>
      <c r="H12" s="88">
        <f>H13+H16+H18+H20</f>
        <v>1928000</v>
      </c>
    </row>
    <row r="13" spans="1:12" x14ac:dyDescent="0.25">
      <c r="B13" s="47" t="s">
        <v>65</v>
      </c>
      <c r="C13" s="72" t="s">
        <v>66</v>
      </c>
      <c r="D13" s="73">
        <f>D14+D15</f>
        <v>523200</v>
      </c>
      <c r="E13" s="73">
        <f>E14+E15</f>
        <v>453593.68</v>
      </c>
      <c r="F13" s="73">
        <f>F14+F15</f>
        <v>537400</v>
      </c>
      <c r="G13" s="73">
        <f t="shared" ref="G13:H13" si="0">G14+G15</f>
        <v>561800</v>
      </c>
      <c r="H13" s="78">
        <f t="shared" si="0"/>
        <v>597400</v>
      </c>
    </row>
    <row r="14" spans="1:12" x14ac:dyDescent="0.25">
      <c r="B14" s="49" t="s">
        <v>67</v>
      </c>
      <c r="C14" s="74" t="s">
        <v>66</v>
      </c>
      <c r="D14" s="75">
        <v>473200</v>
      </c>
      <c r="E14" s="75">
        <v>403724.18</v>
      </c>
      <c r="F14" s="75">
        <v>487400</v>
      </c>
      <c r="G14" s="77">
        <v>511800</v>
      </c>
      <c r="H14" s="50">
        <v>537400</v>
      </c>
    </row>
    <row r="15" spans="1:12" x14ac:dyDescent="0.25">
      <c r="B15" s="49" t="s">
        <v>68</v>
      </c>
      <c r="C15" s="74" t="s">
        <v>69</v>
      </c>
      <c r="D15" s="75">
        <v>50000</v>
      </c>
      <c r="E15" s="75">
        <v>49869.5</v>
      </c>
      <c r="F15" s="75">
        <v>50000</v>
      </c>
      <c r="G15" s="77">
        <v>50000</v>
      </c>
      <c r="H15" s="50">
        <v>60000</v>
      </c>
    </row>
    <row r="16" spans="1:12" x14ac:dyDescent="0.25">
      <c r="B16" s="47" t="s">
        <v>70</v>
      </c>
      <c r="C16" s="72" t="s">
        <v>71</v>
      </c>
      <c r="D16" s="73">
        <f>D17</f>
        <v>15000</v>
      </c>
      <c r="E16" s="73">
        <f>E17</f>
        <v>18636.18</v>
      </c>
      <c r="F16" s="73">
        <f>F17</f>
        <v>14600</v>
      </c>
      <c r="G16" s="73">
        <f t="shared" ref="G16:H16" si="1">G17</f>
        <v>29200</v>
      </c>
      <c r="H16" s="78">
        <f t="shared" si="1"/>
        <v>23600</v>
      </c>
    </row>
    <row r="17" spans="2:8" x14ac:dyDescent="0.25">
      <c r="B17" s="49" t="s">
        <v>72</v>
      </c>
      <c r="C17" s="74" t="s">
        <v>71</v>
      </c>
      <c r="D17" s="75">
        <v>15000</v>
      </c>
      <c r="E17" s="75">
        <v>18636.18</v>
      </c>
      <c r="F17" s="75">
        <v>14600</v>
      </c>
      <c r="G17" s="77">
        <v>29200</v>
      </c>
      <c r="H17" s="50">
        <v>23600</v>
      </c>
    </row>
    <row r="18" spans="2:8" x14ac:dyDescent="0.25">
      <c r="B18" s="47" t="s">
        <v>73</v>
      </c>
      <c r="C18" s="72" t="s">
        <v>74</v>
      </c>
      <c r="D18" s="73">
        <f>D19</f>
        <v>1304100</v>
      </c>
      <c r="E18" s="73">
        <f>E19</f>
        <v>1100932.79</v>
      </c>
      <c r="F18" s="73">
        <f>F19</f>
        <v>1300000</v>
      </c>
      <c r="G18" s="73">
        <f t="shared" ref="G18:H18" si="2">G19</f>
        <v>1304000</v>
      </c>
      <c r="H18" s="78">
        <f t="shared" si="2"/>
        <v>1307000</v>
      </c>
    </row>
    <row r="19" spans="2:8" x14ac:dyDescent="0.25">
      <c r="B19" s="49" t="s">
        <v>75</v>
      </c>
      <c r="C19" s="74" t="s">
        <v>76</v>
      </c>
      <c r="D19" s="75">
        <v>1304100</v>
      </c>
      <c r="E19" s="75">
        <v>1100932.79</v>
      </c>
      <c r="F19" s="75">
        <v>1300000</v>
      </c>
      <c r="G19" s="77">
        <v>1304000</v>
      </c>
      <c r="H19" s="50">
        <v>1307000</v>
      </c>
    </row>
    <row r="20" spans="2:8" x14ac:dyDescent="0.25">
      <c r="B20" s="47" t="s">
        <v>81</v>
      </c>
      <c r="C20" s="72" t="s">
        <v>82</v>
      </c>
      <c r="D20" s="73">
        <f>D21</f>
        <v>0</v>
      </c>
      <c r="E20" s="73">
        <f>E21</f>
        <v>15201.11</v>
      </c>
      <c r="F20" s="73">
        <v>0</v>
      </c>
      <c r="G20" s="90">
        <v>0</v>
      </c>
      <c r="H20" s="48">
        <v>0</v>
      </c>
    </row>
    <row r="21" spans="2:8" x14ac:dyDescent="0.25">
      <c r="B21" s="49" t="s">
        <v>83</v>
      </c>
      <c r="C21" s="74" t="s">
        <v>82</v>
      </c>
      <c r="D21" s="75">
        <v>0</v>
      </c>
      <c r="E21" s="75">
        <v>15201.11</v>
      </c>
      <c r="F21" s="75">
        <v>0</v>
      </c>
      <c r="G21" s="77">
        <v>0</v>
      </c>
      <c r="H21" s="50">
        <v>0</v>
      </c>
    </row>
    <row r="22" spans="2:8" x14ac:dyDescent="0.25">
      <c r="B22" s="61"/>
      <c r="C22" s="79" t="s">
        <v>52</v>
      </c>
      <c r="D22" s="80">
        <f>D23+D26+D28</f>
        <v>1842300</v>
      </c>
      <c r="E22" s="80">
        <f>E23+E26+E28+E32</f>
        <v>1459325.5200000003</v>
      </c>
      <c r="F22" s="80">
        <f>F23+F26+F28</f>
        <v>1852000</v>
      </c>
      <c r="G22" s="80">
        <f t="shared" ref="G22:H22" si="3">G23+G26+G28</f>
        <v>1895000</v>
      </c>
      <c r="H22" s="88">
        <f t="shared" si="3"/>
        <v>1928000</v>
      </c>
    </row>
    <row r="23" spans="2:8" x14ac:dyDescent="0.25">
      <c r="B23" s="47" t="s">
        <v>65</v>
      </c>
      <c r="C23" s="72" t="s">
        <v>66</v>
      </c>
      <c r="D23" s="73">
        <f>D24+D25</f>
        <v>523200</v>
      </c>
      <c r="E23" s="73">
        <f>E24+E25</f>
        <v>453593.68</v>
      </c>
      <c r="F23" s="73">
        <f>F24+F25</f>
        <v>537400</v>
      </c>
      <c r="G23" s="73">
        <f t="shared" ref="G23:H23" si="4">G24+G25</f>
        <v>561800</v>
      </c>
      <c r="H23" s="78">
        <f t="shared" si="4"/>
        <v>597400</v>
      </c>
    </row>
    <row r="24" spans="2:8" x14ac:dyDescent="0.25">
      <c r="B24" s="49" t="s">
        <v>67</v>
      </c>
      <c r="C24" s="74" t="s">
        <v>66</v>
      </c>
      <c r="D24" s="75">
        <v>473200</v>
      </c>
      <c r="E24" s="75">
        <v>403724.18</v>
      </c>
      <c r="F24" s="75">
        <v>487400</v>
      </c>
      <c r="G24" s="77">
        <v>511800</v>
      </c>
      <c r="H24" s="50">
        <v>537400</v>
      </c>
    </row>
    <row r="25" spans="2:8" x14ac:dyDescent="0.25">
      <c r="B25" s="49" t="s">
        <v>68</v>
      </c>
      <c r="C25" s="74" t="s">
        <v>69</v>
      </c>
      <c r="D25" s="75">
        <v>50000</v>
      </c>
      <c r="E25" s="75">
        <v>49869.5</v>
      </c>
      <c r="F25" s="75">
        <v>50000</v>
      </c>
      <c r="G25" s="77">
        <v>50000</v>
      </c>
      <c r="H25" s="50">
        <v>60000</v>
      </c>
    </row>
    <row r="26" spans="2:8" x14ac:dyDescent="0.25">
      <c r="B26" s="47" t="s">
        <v>70</v>
      </c>
      <c r="C26" s="72" t="s">
        <v>71</v>
      </c>
      <c r="D26" s="73">
        <f>D27</f>
        <v>15000</v>
      </c>
      <c r="E26" s="73">
        <f>E27</f>
        <v>12446.07</v>
      </c>
      <c r="F26" s="73">
        <f>F27</f>
        <v>14600</v>
      </c>
      <c r="G26" s="73">
        <f t="shared" ref="G26:H26" si="5">G27</f>
        <v>29200</v>
      </c>
      <c r="H26" s="78">
        <f t="shared" si="5"/>
        <v>23600</v>
      </c>
    </row>
    <row r="27" spans="2:8" x14ac:dyDescent="0.25">
      <c r="B27" s="49" t="s">
        <v>72</v>
      </c>
      <c r="C27" s="74" t="s">
        <v>71</v>
      </c>
      <c r="D27" s="75">
        <v>15000</v>
      </c>
      <c r="E27" s="75">
        <v>12446.07</v>
      </c>
      <c r="F27" s="75">
        <v>14600</v>
      </c>
      <c r="G27" s="77">
        <v>29200</v>
      </c>
      <c r="H27" s="50">
        <v>23600</v>
      </c>
    </row>
    <row r="28" spans="2:8" ht="17.25" customHeight="1" x14ac:dyDescent="0.25">
      <c r="B28" s="47" t="s">
        <v>73</v>
      </c>
      <c r="C28" s="72" t="s">
        <v>74</v>
      </c>
      <c r="D28" s="73">
        <f>D29</f>
        <v>1304100</v>
      </c>
      <c r="E28" s="73">
        <f>E29</f>
        <v>979184.66</v>
      </c>
      <c r="F28" s="73">
        <f>F29</f>
        <v>1300000</v>
      </c>
      <c r="G28" s="73">
        <f t="shared" ref="G28:H28" si="6">G29</f>
        <v>1304000</v>
      </c>
      <c r="H28" s="78">
        <f t="shared" si="6"/>
        <v>1307000</v>
      </c>
    </row>
    <row r="29" spans="2:8" x14ac:dyDescent="0.25">
      <c r="B29" s="49" t="s">
        <v>75</v>
      </c>
      <c r="C29" s="74" t="s">
        <v>76</v>
      </c>
      <c r="D29" s="75">
        <v>1304100</v>
      </c>
      <c r="E29" s="75">
        <v>979184.66</v>
      </c>
      <c r="F29" s="75">
        <v>1300000</v>
      </c>
      <c r="G29" s="77">
        <v>1304000</v>
      </c>
      <c r="H29" s="50">
        <v>1307000</v>
      </c>
    </row>
    <row r="30" spans="2:8" x14ac:dyDescent="0.25">
      <c r="B30" s="47" t="s">
        <v>77</v>
      </c>
      <c r="C30" s="72" t="s">
        <v>78</v>
      </c>
      <c r="D30" s="73">
        <v>0</v>
      </c>
      <c r="E30" s="73">
        <v>0</v>
      </c>
      <c r="F30" s="73">
        <v>0</v>
      </c>
      <c r="G30" s="90">
        <v>0</v>
      </c>
      <c r="H30" s="48">
        <v>0</v>
      </c>
    </row>
    <row r="31" spans="2:8" x14ac:dyDescent="0.25">
      <c r="B31" s="49" t="s">
        <v>79</v>
      </c>
      <c r="C31" s="74" t="s">
        <v>80</v>
      </c>
      <c r="D31" s="75">
        <v>0</v>
      </c>
      <c r="E31" s="75">
        <v>0</v>
      </c>
      <c r="F31" s="75">
        <v>0</v>
      </c>
      <c r="G31" s="77">
        <v>0</v>
      </c>
      <c r="H31" s="50">
        <v>0</v>
      </c>
    </row>
    <row r="32" spans="2:8" x14ac:dyDescent="0.25">
      <c r="B32" s="47" t="s">
        <v>81</v>
      </c>
      <c r="C32" s="72" t="s">
        <v>82</v>
      </c>
      <c r="D32" s="73">
        <f>D33</f>
        <v>0</v>
      </c>
      <c r="E32" s="73">
        <f>E33</f>
        <v>14101.11</v>
      </c>
      <c r="F32" s="73">
        <v>0</v>
      </c>
      <c r="G32" s="90">
        <v>0</v>
      </c>
      <c r="H32" s="48">
        <v>0</v>
      </c>
    </row>
    <row r="33" spans="2:8" ht="15.75" thickBot="1" x14ac:dyDescent="0.3">
      <c r="B33" s="51" t="s">
        <v>83</v>
      </c>
      <c r="C33" s="52" t="s">
        <v>82</v>
      </c>
      <c r="D33" s="53">
        <v>0</v>
      </c>
      <c r="E33" s="53">
        <v>14101.11</v>
      </c>
      <c r="F33" s="53">
        <v>0</v>
      </c>
      <c r="G33" s="54">
        <v>0</v>
      </c>
      <c r="H33" s="55">
        <v>0</v>
      </c>
    </row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8FD9-3B63-4633-9DCA-E63BDB6929E6}">
  <sheetPr>
    <pageSetUpPr fitToPage="1"/>
  </sheetPr>
  <dimension ref="A1:L14"/>
  <sheetViews>
    <sheetView workbookViewId="0">
      <selection activeCell="I24" sqref="I24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9" max="9" width="9.140625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17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62" t="s">
        <v>39</v>
      </c>
      <c r="C11" s="63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61"/>
      <c r="C12" s="79" t="s">
        <v>52</v>
      </c>
      <c r="D12" s="80">
        <f t="shared" ref="D12:F13" si="0">D13</f>
        <v>1842300</v>
      </c>
      <c r="E12" s="80">
        <f t="shared" si="0"/>
        <v>1459325.52</v>
      </c>
      <c r="F12" s="80">
        <f t="shared" si="0"/>
        <v>1852000</v>
      </c>
      <c r="G12" s="80">
        <f t="shared" ref="G12:H13" si="1">G13</f>
        <v>1895000</v>
      </c>
      <c r="H12" s="88">
        <f t="shared" si="1"/>
        <v>1928000</v>
      </c>
    </row>
    <row r="13" spans="1:12" ht="22.5" x14ac:dyDescent="0.25">
      <c r="B13" s="47" t="s">
        <v>84</v>
      </c>
      <c r="C13" s="72" t="s">
        <v>85</v>
      </c>
      <c r="D13" s="73">
        <f t="shared" si="0"/>
        <v>1842300</v>
      </c>
      <c r="E13" s="73">
        <f t="shared" si="0"/>
        <v>1459325.52</v>
      </c>
      <c r="F13" s="73">
        <f t="shared" si="0"/>
        <v>1852000</v>
      </c>
      <c r="G13" s="73">
        <f t="shared" si="1"/>
        <v>1895000</v>
      </c>
      <c r="H13" s="78">
        <f t="shared" si="1"/>
        <v>1928000</v>
      </c>
    </row>
    <row r="14" spans="1:12" ht="23.25" thickBot="1" x14ac:dyDescent="0.3">
      <c r="B14" s="51" t="s">
        <v>86</v>
      </c>
      <c r="C14" s="52" t="s">
        <v>87</v>
      </c>
      <c r="D14" s="53">
        <v>1842300</v>
      </c>
      <c r="E14" s="53">
        <v>1459325.52</v>
      </c>
      <c r="F14" s="53">
        <v>1852000</v>
      </c>
      <c r="G14" s="54">
        <v>1895000</v>
      </c>
      <c r="H14" s="55">
        <v>1928000</v>
      </c>
    </row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FE4C-7BC4-40B9-AF1D-85C57BC25529}">
  <sheetPr>
    <pageSetUpPr fitToPage="1"/>
  </sheetPr>
  <dimension ref="A1:L54"/>
  <sheetViews>
    <sheetView topLeftCell="A11" workbookViewId="0">
      <selection activeCell="J33" sqref="J33"/>
    </sheetView>
  </sheetViews>
  <sheetFormatPr defaultRowHeight="15" x14ac:dyDescent="0.25"/>
  <cols>
    <col min="1" max="1" width="3.28515625" customWidth="1"/>
    <col min="2" max="2" width="10.570312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8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64" t="s">
        <v>18</v>
      </c>
    </row>
    <row r="8" spans="1:12" ht="15.75" customHeight="1" thickBot="1" x14ac:dyDescent="0.3">
      <c r="A8" s="43"/>
      <c r="B8" s="37"/>
      <c r="C8" s="37"/>
      <c r="D8" s="37"/>
    </row>
    <row r="9" spans="1:12" ht="34.5" thickBot="1" x14ac:dyDescent="0.3">
      <c r="B9" s="62" t="s">
        <v>39</v>
      </c>
      <c r="C9" s="63" t="s">
        <v>29</v>
      </c>
      <c r="D9" s="57" t="s">
        <v>101</v>
      </c>
      <c r="E9" s="57" t="s">
        <v>100</v>
      </c>
      <c r="F9" s="57" t="s">
        <v>97</v>
      </c>
      <c r="G9" s="57" t="s">
        <v>98</v>
      </c>
      <c r="H9" s="89" t="s">
        <v>99</v>
      </c>
    </row>
    <row r="10" spans="1:12" ht="30" customHeight="1" thickTop="1" x14ac:dyDescent="0.25">
      <c r="B10" s="65"/>
      <c r="C10" s="92" t="s">
        <v>52</v>
      </c>
      <c r="D10" s="93">
        <f t="shared" ref="D10:E11" si="0">D11</f>
        <v>1842300</v>
      </c>
      <c r="E10" s="93">
        <f t="shared" si="0"/>
        <v>1459325.5200000003</v>
      </c>
      <c r="F10" s="93">
        <f t="shared" ref="F10:H10" si="1">F11</f>
        <v>1852000</v>
      </c>
      <c r="G10" s="93">
        <f t="shared" si="1"/>
        <v>1895000</v>
      </c>
      <c r="H10" s="94">
        <f t="shared" si="1"/>
        <v>1928000</v>
      </c>
    </row>
    <row r="11" spans="1:12" ht="27" customHeight="1" x14ac:dyDescent="0.25">
      <c r="B11" s="65" t="s">
        <v>102</v>
      </c>
      <c r="C11" s="95" t="s">
        <v>103</v>
      </c>
      <c r="D11" s="96">
        <f t="shared" si="0"/>
        <v>1842300</v>
      </c>
      <c r="E11" s="96">
        <f t="shared" si="0"/>
        <v>1459325.5200000003</v>
      </c>
      <c r="F11" s="96">
        <f>F12+F36</f>
        <v>1852000</v>
      </c>
      <c r="G11" s="96">
        <f>G12+G36</f>
        <v>1895000</v>
      </c>
      <c r="H11" s="97">
        <f>H12+H36</f>
        <v>1928000</v>
      </c>
    </row>
    <row r="12" spans="1:12" ht="24.75" customHeight="1" x14ac:dyDescent="0.25">
      <c r="B12" s="65" t="s">
        <v>104</v>
      </c>
      <c r="C12" s="95" t="s">
        <v>105</v>
      </c>
      <c r="D12" s="96">
        <f>D14</f>
        <v>1842300</v>
      </c>
      <c r="E12" s="96">
        <f>E14</f>
        <v>1459325.5200000003</v>
      </c>
      <c r="F12" s="96">
        <f t="shared" ref="F12:H13" si="2">F14+F37</f>
        <v>1852000</v>
      </c>
      <c r="G12" s="96">
        <f t="shared" si="2"/>
        <v>1895000</v>
      </c>
      <c r="H12" s="97">
        <f t="shared" si="2"/>
        <v>1928000</v>
      </c>
    </row>
    <row r="13" spans="1:12" ht="36" customHeight="1" x14ac:dyDescent="0.25">
      <c r="B13" s="65" t="s">
        <v>106</v>
      </c>
      <c r="C13" s="95" t="s">
        <v>60</v>
      </c>
      <c r="D13" s="96">
        <f>D12</f>
        <v>1842300</v>
      </c>
      <c r="E13" s="96">
        <f>E12</f>
        <v>1459325.5200000003</v>
      </c>
      <c r="F13" s="96">
        <f t="shared" si="2"/>
        <v>1852000</v>
      </c>
      <c r="G13" s="96">
        <f t="shared" si="2"/>
        <v>1895000</v>
      </c>
      <c r="H13" s="97">
        <f t="shared" si="2"/>
        <v>1928000</v>
      </c>
    </row>
    <row r="14" spans="1:12" ht="22.5" x14ac:dyDescent="0.25">
      <c r="B14" s="65" t="s">
        <v>88</v>
      </c>
      <c r="C14" s="95" t="s">
        <v>31</v>
      </c>
      <c r="D14" s="96">
        <f>D15+D38</f>
        <v>1842300</v>
      </c>
      <c r="E14" s="96">
        <f>E15+E38</f>
        <v>1459325.5200000003</v>
      </c>
      <c r="F14" s="96">
        <f>F15+F38</f>
        <v>1852000</v>
      </c>
      <c r="G14" s="96">
        <f>G15+G38</f>
        <v>1895000</v>
      </c>
      <c r="H14" s="97">
        <f>H15+H38</f>
        <v>1928000</v>
      </c>
    </row>
    <row r="15" spans="1:12" ht="33.75" x14ac:dyDescent="0.25">
      <c r="B15" s="65" t="s">
        <v>32</v>
      </c>
      <c r="C15" s="95" t="s">
        <v>89</v>
      </c>
      <c r="D15" s="96">
        <f>D16+D21+D25+D33</f>
        <v>1792300</v>
      </c>
      <c r="E15" s="96">
        <f>E16+E21+E25+E33</f>
        <v>1409456.0200000003</v>
      </c>
      <c r="F15" s="96">
        <f>F16+F21+F25+F33</f>
        <v>1802000</v>
      </c>
      <c r="G15" s="96">
        <f t="shared" ref="G15:H15" si="3">G16+G21+G25+G33</f>
        <v>1845000</v>
      </c>
      <c r="H15" s="97">
        <f t="shared" si="3"/>
        <v>1868000</v>
      </c>
    </row>
    <row r="16" spans="1:12" x14ac:dyDescent="0.25">
      <c r="B16" s="47" t="s">
        <v>67</v>
      </c>
      <c r="C16" s="72" t="s">
        <v>66</v>
      </c>
      <c r="D16" s="73">
        <f>D17</f>
        <v>473200</v>
      </c>
      <c r="E16" s="73">
        <f>E17</f>
        <v>403724.18</v>
      </c>
      <c r="F16" s="73">
        <f>F17</f>
        <v>487400</v>
      </c>
      <c r="G16" s="73">
        <f t="shared" ref="G16:H16" si="4">G17</f>
        <v>511800</v>
      </c>
      <c r="H16" s="78">
        <f t="shared" si="4"/>
        <v>537400</v>
      </c>
    </row>
    <row r="17" spans="2:8" x14ac:dyDescent="0.25">
      <c r="B17" s="49" t="s">
        <v>53</v>
      </c>
      <c r="C17" s="74" t="s">
        <v>13</v>
      </c>
      <c r="D17" s="75">
        <f>D18+D19+D20</f>
        <v>473200</v>
      </c>
      <c r="E17" s="75">
        <f>E18+E19+E20</f>
        <v>403724.18</v>
      </c>
      <c r="F17" s="75">
        <f>F18+F19+F20</f>
        <v>487400</v>
      </c>
      <c r="G17" s="75">
        <f t="shared" ref="G17:H17" si="5">G18+G19+G20</f>
        <v>511800</v>
      </c>
      <c r="H17" s="76">
        <f t="shared" si="5"/>
        <v>537400</v>
      </c>
    </row>
    <row r="18" spans="2:8" x14ac:dyDescent="0.25">
      <c r="B18" s="49" t="s">
        <v>54</v>
      </c>
      <c r="C18" s="74" t="s">
        <v>14</v>
      </c>
      <c r="D18" s="75">
        <v>371500</v>
      </c>
      <c r="E18" s="75">
        <v>322900</v>
      </c>
      <c r="F18" s="75">
        <v>387800</v>
      </c>
      <c r="G18" s="77">
        <v>410300</v>
      </c>
      <c r="H18" s="50">
        <v>432000</v>
      </c>
    </row>
    <row r="19" spans="2:8" x14ac:dyDescent="0.25">
      <c r="B19" s="49" t="s">
        <v>55</v>
      </c>
      <c r="C19" s="74" t="s">
        <v>20</v>
      </c>
      <c r="D19" s="75">
        <v>100700</v>
      </c>
      <c r="E19" s="75">
        <v>80024.179999999993</v>
      </c>
      <c r="F19" s="75">
        <v>98600</v>
      </c>
      <c r="G19" s="77">
        <v>100500</v>
      </c>
      <c r="H19" s="50">
        <v>104400</v>
      </c>
    </row>
    <row r="20" spans="2:8" x14ac:dyDescent="0.25">
      <c r="B20" s="49" t="s">
        <v>56</v>
      </c>
      <c r="C20" s="74" t="s">
        <v>30</v>
      </c>
      <c r="D20" s="75">
        <v>1000</v>
      </c>
      <c r="E20" s="75">
        <v>800</v>
      </c>
      <c r="F20" s="75">
        <v>1000</v>
      </c>
      <c r="G20" s="77">
        <v>1000</v>
      </c>
      <c r="H20" s="50">
        <v>1000</v>
      </c>
    </row>
    <row r="21" spans="2:8" x14ac:dyDescent="0.25">
      <c r="B21" s="47" t="s">
        <v>72</v>
      </c>
      <c r="C21" s="72" t="s">
        <v>71</v>
      </c>
      <c r="D21" s="73">
        <f>D22</f>
        <v>15000</v>
      </c>
      <c r="E21" s="73">
        <f>E22</f>
        <v>12446.070000000002</v>
      </c>
      <c r="F21" s="73">
        <f>F22</f>
        <v>14600</v>
      </c>
      <c r="G21" s="73">
        <f t="shared" ref="G21:H21" si="6">G22</f>
        <v>29200</v>
      </c>
      <c r="H21" s="78">
        <f t="shared" si="6"/>
        <v>23600</v>
      </c>
    </row>
    <row r="22" spans="2:8" x14ac:dyDescent="0.25">
      <c r="B22" s="49" t="s">
        <v>53</v>
      </c>
      <c r="C22" s="74" t="s">
        <v>13</v>
      </c>
      <c r="D22" s="75">
        <f>D23+D24</f>
        <v>15000</v>
      </c>
      <c r="E22" s="75">
        <f>E23+E24</f>
        <v>12446.070000000002</v>
      </c>
      <c r="F22" s="75">
        <f>F23+F24</f>
        <v>14600</v>
      </c>
      <c r="G22" s="75">
        <f t="shared" ref="G22:H22" si="7">G23+G24</f>
        <v>29200</v>
      </c>
      <c r="H22" s="76">
        <f t="shared" si="7"/>
        <v>23600</v>
      </c>
    </row>
    <row r="23" spans="2:8" x14ac:dyDescent="0.25">
      <c r="B23" s="49" t="s">
        <v>54</v>
      </c>
      <c r="C23" s="74" t="s">
        <v>14</v>
      </c>
      <c r="D23" s="75">
        <v>14200</v>
      </c>
      <c r="E23" s="75">
        <v>11155.12</v>
      </c>
      <c r="F23" s="75">
        <v>14600</v>
      </c>
      <c r="G23" s="77">
        <v>28600</v>
      </c>
      <c r="H23" s="50">
        <v>23100</v>
      </c>
    </row>
    <row r="24" spans="2:8" x14ac:dyDescent="0.25">
      <c r="B24" s="49" t="s">
        <v>55</v>
      </c>
      <c r="C24" s="74" t="s">
        <v>20</v>
      </c>
      <c r="D24" s="75">
        <v>800</v>
      </c>
      <c r="E24" s="75">
        <v>1290.95</v>
      </c>
      <c r="F24" s="75">
        <v>0</v>
      </c>
      <c r="G24" s="77">
        <v>600</v>
      </c>
      <c r="H24" s="50">
        <v>500</v>
      </c>
    </row>
    <row r="25" spans="2:8" x14ac:dyDescent="0.25">
      <c r="B25" s="47" t="s">
        <v>75</v>
      </c>
      <c r="C25" s="72" t="s">
        <v>76</v>
      </c>
      <c r="D25" s="73">
        <f>D26+D30</f>
        <v>1304100</v>
      </c>
      <c r="E25" s="73">
        <f>E26+E30</f>
        <v>979184.66</v>
      </c>
      <c r="F25" s="73">
        <f>F26+F30</f>
        <v>1300000</v>
      </c>
      <c r="G25" s="73">
        <f t="shared" ref="G25:H25" si="8">G26+G30</f>
        <v>1304000</v>
      </c>
      <c r="H25" s="78">
        <f t="shared" si="8"/>
        <v>1307000</v>
      </c>
    </row>
    <row r="26" spans="2:8" x14ac:dyDescent="0.25">
      <c r="B26" s="49" t="s">
        <v>53</v>
      </c>
      <c r="C26" s="74" t="s">
        <v>13</v>
      </c>
      <c r="D26" s="75">
        <f>D27+D28+D29</f>
        <v>1298700</v>
      </c>
      <c r="E26" s="75">
        <f>E27+E28+E29</f>
        <v>977536.84000000008</v>
      </c>
      <c r="F26" s="75">
        <f>F27+F28+F29</f>
        <v>1297000</v>
      </c>
      <c r="G26" s="75">
        <f t="shared" ref="G26:H26" si="9">G27+G28+G29</f>
        <v>1303000</v>
      </c>
      <c r="H26" s="76">
        <f t="shared" si="9"/>
        <v>1306000</v>
      </c>
    </row>
    <row r="27" spans="2:8" x14ac:dyDescent="0.25">
      <c r="B27" s="49" t="s">
        <v>54</v>
      </c>
      <c r="C27" s="74" t="s">
        <v>14</v>
      </c>
      <c r="D27" s="75">
        <v>1064300</v>
      </c>
      <c r="E27" s="75">
        <v>797940.68</v>
      </c>
      <c r="F27" s="75">
        <v>1053600</v>
      </c>
      <c r="G27" s="77">
        <v>1064900</v>
      </c>
      <c r="H27" s="50">
        <v>1076400</v>
      </c>
    </row>
    <row r="28" spans="2:8" x14ac:dyDescent="0.25">
      <c r="B28" s="49" t="s">
        <v>55</v>
      </c>
      <c r="C28" s="74" t="s">
        <v>20</v>
      </c>
      <c r="D28" s="75">
        <v>233350</v>
      </c>
      <c r="E28" s="75">
        <v>179121.51</v>
      </c>
      <c r="F28" s="75">
        <v>242400</v>
      </c>
      <c r="G28" s="77">
        <v>237100</v>
      </c>
      <c r="H28" s="50">
        <v>228500</v>
      </c>
    </row>
    <row r="29" spans="2:8" x14ac:dyDescent="0.25">
      <c r="B29" s="49" t="s">
        <v>56</v>
      </c>
      <c r="C29" s="74" t="s">
        <v>30</v>
      </c>
      <c r="D29" s="75">
        <v>1050</v>
      </c>
      <c r="E29" s="75">
        <v>474.65</v>
      </c>
      <c r="F29" s="75">
        <v>1000</v>
      </c>
      <c r="G29" s="77">
        <v>1000</v>
      </c>
      <c r="H29" s="50">
        <v>1100</v>
      </c>
    </row>
    <row r="30" spans="2:8" x14ac:dyDescent="0.25">
      <c r="B30" s="49" t="s">
        <v>57</v>
      </c>
      <c r="C30" s="74" t="s">
        <v>15</v>
      </c>
      <c r="D30" s="75">
        <f>D31+D32</f>
        <v>5400</v>
      </c>
      <c r="E30" s="75">
        <f>E31+E32</f>
        <v>1647.82</v>
      </c>
      <c r="F30" s="75">
        <f>F31+F32</f>
        <v>3000</v>
      </c>
      <c r="G30" s="75">
        <f t="shared" ref="G30:H30" si="10">G31+G32</f>
        <v>1000</v>
      </c>
      <c r="H30" s="76">
        <f t="shared" si="10"/>
        <v>1000</v>
      </c>
    </row>
    <row r="31" spans="2:8" x14ac:dyDescent="0.25">
      <c r="B31" s="49" t="s">
        <v>58</v>
      </c>
      <c r="C31" s="74" t="s">
        <v>16</v>
      </c>
      <c r="D31" s="75">
        <v>4400</v>
      </c>
      <c r="E31" s="75">
        <v>0</v>
      </c>
      <c r="F31" s="75">
        <v>0</v>
      </c>
      <c r="G31" s="77">
        <v>0</v>
      </c>
      <c r="H31" s="50">
        <v>0</v>
      </c>
    </row>
    <row r="32" spans="2:8" x14ac:dyDescent="0.25">
      <c r="B32" s="49" t="s">
        <v>59</v>
      </c>
      <c r="C32" s="74" t="s">
        <v>27</v>
      </c>
      <c r="D32" s="75">
        <v>1000</v>
      </c>
      <c r="E32" s="75">
        <v>1647.82</v>
      </c>
      <c r="F32" s="75">
        <v>3000</v>
      </c>
      <c r="G32" s="77">
        <v>1000</v>
      </c>
      <c r="H32" s="50">
        <v>1000</v>
      </c>
    </row>
    <row r="33" spans="2:8" x14ac:dyDescent="0.25">
      <c r="B33" s="47" t="s">
        <v>83</v>
      </c>
      <c r="C33" s="72" t="s">
        <v>82</v>
      </c>
      <c r="D33" s="73">
        <f>D34+D36</f>
        <v>0</v>
      </c>
      <c r="E33" s="73">
        <f>E34+E36</f>
        <v>14101.11</v>
      </c>
      <c r="F33" s="73">
        <v>0</v>
      </c>
      <c r="G33" s="90">
        <v>0</v>
      </c>
      <c r="H33" s="48">
        <v>0</v>
      </c>
    </row>
    <row r="34" spans="2:8" x14ac:dyDescent="0.25">
      <c r="B34" s="49" t="s">
        <v>53</v>
      </c>
      <c r="C34" s="74" t="s">
        <v>13</v>
      </c>
      <c r="D34" s="75">
        <f>D35</f>
        <v>0</v>
      </c>
      <c r="E34" s="75">
        <f>E35</f>
        <v>661.25</v>
      </c>
      <c r="F34" s="75">
        <v>0</v>
      </c>
      <c r="G34" s="77">
        <v>0</v>
      </c>
      <c r="H34" s="50">
        <v>0</v>
      </c>
    </row>
    <row r="35" spans="2:8" x14ac:dyDescent="0.25">
      <c r="B35" s="49" t="s">
        <v>55</v>
      </c>
      <c r="C35" s="74" t="s">
        <v>20</v>
      </c>
      <c r="D35" s="75">
        <v>0</v>
      </c>
      <c r="E35" s="75">
        <v>661.25</v>
      </c>
      <c r="F35" s="75">
        <v>0</v>
      </c>
      <c r="G35" s="77">
        <v>0</v>
      </c>
      <c r="H35" s="50">
        <v>0</v>
      </c>
    </row>
    <row r="36" spans="2:8" x14ac:dyDescent="0.25">
      <c r="B36" s="49" t="s">
        <v>57</v>
      </c>
      <c r="C36" s="74" t="s">
        <v>15</v>
      </c>
      <c r="D36" s="75">
        <f>D37</f>
        <v>0</v>
      </c>
      <c r="E36" s="75">
        <f>E37</f>
        <v>13439.86</v>
      </c>
      <c r="F36" s="75">
        <v>0</v>
      </c>
      <c r="G36" s="77">
        <v>0</v>
      </c>
      <c r="H36" s="50">
        <v>0</v>
      </c>
    </row>
    <row r="37" spans="2:8" x14ac:dyDescent="0.25">
      <c r="B37" s="49" t="s">
        <v>59</v>
      </c>
      <c r="C37" s="74" t="s">
        <v>27</v>
      </c>
      <c r="D37" s="75">
        <v>0</v>
      </c>
      <c r="E37" s="75">
        <v>13439.86</v>
      </c>
      <c r="F37" s="75">
        <v>0</v>
      </c>
      <c r="G37" s="77">
        <v>0</v>
      </c>
      <c r="H37" s="50">
        <v>0</v>
      </c>
    </row>
    <row r="38" spans="2:8" ht="33.75" x14ac:dyDescent="0.25">
      <c r="B38" s="65" t="s">
        <v>33</v>
      </c>
      <c r="C38" s="95" t="s">
        <v>90</v>
      </c>
      <c r="D38" s="91">
        <f>D39</f>
        <v>50000</v>
      </c>
      <c r="E38" s="91">
        <f>E39</f>
        <v>49869.5</v>
      </c>
      <c r="F38" s="91">
        <f>F39</f>
        <v>50000</v>
      </c>
      <c r="G38" s="91">
        <f>G39</f>
        <v>50000</v>
      </c>
      <c r="H38" s="66">
        <f>H39</f>
        <v>60000</v>
      </c>
    </row>
    <row r="39" spans="2:8" x14ac:dyDescent="0.25">
      <c r="B39" s="47" t="s">
        <v>68</v>
      </c>
      <c r="C39" s="72" t="s">
        <v>69</v>
      </c>
      <c r="D39" s="73">
        <f>D40+D42</f>
        <v>50000</v>
      </c>
      <c r="E39" s="73">
        <f>E40+E42</f>
        <v>49869.5</v>
      </c>
      <c r="F39" s="73">
        <f>F40+F42</f>
        <v>50000</v>
      </c>
      <c r="G39" s="73">
        <f t="shared" ref="G39:H39" si="11">G40+G42</f>
        <v>50000</v>
      </c>
      <c r="H39" s="78">
        <f t="shared" si="11"/>
        <v>60000</v>
      </c>
    </row>
    <row r="40" spans="2:8" x14ac:dyDescent="0.25">
      <c r="B40" s="49" t="s">
        <v>53</v>
      </c>
      <c r="C40" s="74" t="s">
        <v>13</v>
      </c>
      <c r="D40" s="75">
        <f>D41</f>
        <v>25550</v>
      </c>
      <c r="E40" s="75">
        <f>E41</f>
        <v>32500</v>
      </c>
      <c r="F40" s="75">
        <f>F41</f>
        <v>26400</v>
      </c>
      <c r="G40" s="75">
        <f t="shared" ref="G40:H40" si="12">G41</f>
        <v>26400</v>
      </c>
      <c r="H40" s="76">
        <f t="shared" si="12"/>
        <v>31400</v>
      </c>
    </row>
    <row r="41" spans="2:8" x14ac:dyDescent="0.25">
      <c r="B41" s="49" t="s">
        <v>55</v>
      </c>
      <c r="C41" s="74" t="s">
        <v>20</v>
      </c>
      <c r="D41" s="75">
        <v>25550</v>
      </c>
      <c r="E41" s="75">
        <v>32500</v>
      </c>
      <c r="F41" s="75">
        <v>26400</v>
      </c>
      <c r="G41" s="77">
        <v>26400</v>
      </c>
      <c r="H41" s="50">
        <v>31400</v>
      </c>
    </row>
    <row r="42" spans="2:8" x14ac:dyDescent="0.25">
      <c r="B42" s="49" t="s">
        <v>57</v>
      </c>
      <c r="C42" s="74" t="s">
        <v>15</v>
      </c>
      <c r="D42" s="75">
        <f>D43+D44</f>
        <v>24450</v>
      </c>
      <c r="E42" s="75">
        <f>E43+E44</f>
        <v>17369.5</v>
      </c>
      <c r="F42" s="75">
        <f>F43+F44</f>
        <v>23600</v>
      </c>
      <c r="G42" s="75">
        <f t="shared" ref="G42:H42" si="13">G43+G44</f>
        <v>23600</v>
      </c>
      <c r="H42" s="76">
        <f t="shared" si="13"/>
        <v>28600</v>
      </c>
    </row>
    <row r="43" spans="2:8" x14ac:dyDescent="0.25">
      <c r="B43" s="49" t="s">
        <v>58</v>
      </c>
      <c r="C43" s="74" t="s">
        <v>16</v>
      </c>
      <c r="D43" s="75">
        <v>0</v>
      </c>
      <c r="E43" s="75">
        <v>0</v>
      </c>
      <c r="F43" s="75">
        <v>2000</v>
      </c>
      <c r="G43" s="77">
        <v>2500</v>
      </c>
      <c r="H43" s="50">
        <v>2500</v>
      </c>
    </row>
    <row r="44" spans="2:8" ht="15.75" thickBot="1" x14ac:dyDescent="0.3">
      <c r="B44" s="51" t="s">
        <v>59</v>
      </c>
      <c r="C44" s="52" t="s">
        <v>27</v>
      </c>
      <c r="D44" s="53">
        <v>24450</v>
      </c>
      <c r="E44" s="53">
        <v>17369.5</v>
      </c>
      <c r="F44" s="53">
        <v>21600</v>
      </c>
      <c r="G44" s="54">
        <v>21100</v>
      </c>
      <c r="H44" s="55">
        <v>26100</v>
      </c>
    </row>
    <row r="45" spans="2:8" x14ac:dyDescent="0.25">
      <c r="B45" s="35"/>
      <c r="C45" s="35"/>
      <c r="D45" s="35"/>
      <c r="E45" s="35"/>
      <c r="F45" s="35"/>
      <c r="G45" s="35"/>
      <c r="H45" s="35"/>
    </row>
    <row r="46" spans="2:8" x14ac:dyDescent="0.25">
      <c r="B46" s="35"/>
      <c r="C46" s="35"/>
      <c r="D46" s="35"/>
      <c r="E46" s="35"/>
      <c r="F46" s="35"/>
      <c r="G46" s="35"/>
      <c r="H46" s="35"/>
    </row>
    <row r="47" spans="2:8" x14ac:dyDescent="0.25">
      <c r="B47" s="35"/>
      <c r="C47" s="35"/>
      <c r="D47" s="35"/>
      <c r="E47" s="35"/>
      <c r="F47" s="35"/>
      <c r="G47" s="35"/>
      <c r="H47" s="35"/>
    </row>
    <row r="48" spans="2:8" x14ac:dyDescent="0.25">
      <c r="B48" s="35"/>
      <c r="C48" s="35"/>
      <c r="D48" s="35"/>
      <c r="E48" s="35"/>
      <c r="F48" s="35"/>
      <c r="G48" s="35"/>
      <c r="H48" s="35"/>
    </row>
    <row r="49" spans="2:8" x14ac:dyDescent="0.25">
      <c r="B49" s="35"/>
      <c r="C49" s="35"/>
      <c r="D49" s="35"/>
      <c r="E49" s="35"/>
      <c r="F49" s="35"/>
      <c r="G49" s="35"/>
      <c r="H49" s="35"/>
    </row>
    <row r="50" spans="2:8" x14ac:dyDescent="0.25">
      <c r="B50" s="35"/>
      <c r="C50" s="35"/>
      <c r="D50" s="35"/>
      <c r="E50" s="35"/>
      <c r="F50" s="35"/>
      <c r="G50" s="35"/>
      <c r="H50" s="35"/>
    </row>
    <row r="51" spans="2:8" x14ac:dyDescent="0.25">
      <c r="B51" s="35"/>
      <c r="C51" s="35"/>
      <c r="D51" s="35"/>
      <c r="E51" s="35"/>
      <c r="F51" s="35"/>
      <c r="G51" s="35"/>
      <c r="H51" s="35"/>
    </row>
    <row r="52" spans="2:8" x14ac:dyDescent="0.25">
      <c r="B52" s="35"/>
      <c r="C52" s="35"/>
      <c r="D52" s="35"/>
      <c r="E52" s="35"/>
      <c r="F52" s="35"/>
      <c r="G52" s="35"/>
      <c r="H52" s="35"/>
    </row>
    <row r="53" spans="2:8" x14ac:dyDescent="0.25">
      <c r="B53" s="35"/>
      <c r="C53" s="35"/>
      <c r="D53" s="35"/>
      <c r="E53" s="35"/>
      <c r="F53" s="35"/>
      <c r="G53" s="35"/>
      <c r="H53" s="35"/>
    </row>
    <row r="54" spans="2:8" x14ac:dyDescent="0.25">
      <c r="B54" s="35"/>
      <c r="C54" s="35"/>
      <c r="D54" s="35"/>
      <c r="E54" s="35"/>
      <c r="F54" s="35"/>
      <c r="G54" s="35"/>
      <c r="H54" s="35"/>
    </row>
  </sheetData>
  <mergeCells count="1">
    <mergeCell ref="C5:G5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Prih.i rash. po izvorima</vt:lpstr>
      <vt:lpstr>Rashodi prema funkcijskoj kl.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 Marić</cp:lastModifiedBy>
  <cp:lastPrinted>2025-10-21T10:09:38Z</cp:lastPrinted>
  <dcterms:created xsi:type="dcterms:W3CDTF">2022-08-12T12:51:27Z</dcterms:created>
  <dcterms:modified xsi:type="dcterms:W3CDTF">2025-10-22T09:00:00Z</dcterms:modified>
</cp:coreProperties>
</file>