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53E5EE09-86DB-48AE-8DA8-08415729C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2" i="2" l="1"/>
  <c r="D165" i="2"/>
  <c r="D43" i="2"/>
  <c r="D19" i="2"/>
  <c r="D163" i="2"/>
  <c r="D53" i="2"/>
  <c r="D111" i="2"/>
  <c r="D117" i="2"/>
  <c r="D6" i="2"/>
  <c r="D142" i="2"/>
  <c r="D143" i="2" s="1"/>
  <c r="D93" i="2"/>
  <c r="D206" i="2"/>
  <c r="D209" i="2"/>
  <c r="D210" i="2"/>
  <c r="D23" i="2"/>
  <c r="D174" i="2"/>
  <c r="D58" i="2"/>
</calcChain>
</file>

<file path=xl/sharedStrings.xml><?xml version="1.0" encoding="utf-8"?>
<sst xmlns="http://schemas.openxmlformats.org/spreadsheetml/2006/main" count="583" uniqueCount="270">
  <si>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</si>
  <si>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</si>
  <si>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</si>
  <si>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</si>
  <si>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</si>
  <si>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</si>
  <si>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</si>
  <si>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</si>
  <si>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</si>
  <si>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</si>
  <si>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</si>
  <si>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</si>
  <si>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</si>
  <si>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</si>
  <si>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</si>
  <si>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</si>
  <si>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</si>
  <si>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</si>
  <si>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</si>
  <si>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</si>
  <si>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</si>
  <si>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</si>
  <si>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</si>
  <si>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</si>
  <si>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</si>
  <si>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</si>
  <si>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</si>
  <si>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</si>
  <si>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</si>
  <si>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</si>
  <si>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</si>
  <si>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</si>
  <si>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</si>
  <si>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</si>
  <si>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</si>
  <si>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</si>
  <si>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</si>
  <si>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</si>
  <si>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</si>
  <si>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</si>
  <si>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</si>
  <si>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</si>
  <si>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</si>
  <si>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</si>
  <si>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</si>
  <si>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</si>
  <si>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</si>
  <si>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</si>
  <si>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</si>
  <si>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</si>
  <si>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</si>
  <si>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</si>
  <si>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</si>
  <si>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</si>
  <si>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</si>
  <si>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</si>
  <si>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</si>
  <si>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</si>
  <si>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</si>
  <si>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</si>
  <si>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</si>
  <si>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</si>
  <si>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</si>
  <si>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</si>
  <si>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</si>
  <si>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</si>
  <si>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</si>
  <si>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</si>
  <si>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</si>
  <si>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</si>
  <si>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</si>
  <si>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</si>
  <si>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</si>
  <si>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</si>
  <si>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</si>
  <si>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</si>
  <si>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</si>
  <si>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</si>
  <si>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</si>
  <si>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</si>
  <si>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</si>
  <si>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</si>
  <si>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</si>
  <si>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</si>
  <si>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</si>
  <si>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</si>
  <si>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</si>
  <si>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</si>
  <si>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</si>
  <si>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</si>
  <si>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</si>
  <si>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</si>
  <si>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</si>
  <si>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</si>
  <si>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</si>
  <si>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</si>
  <si>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</si>
  <si>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</si>
  <si>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</si>
  <si>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</si>
  <si>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</si>
  <si>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</si>
  <si>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</si>
  <si>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</si>
  <si>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</si>
  <si>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</si>
  <si>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</si>
  <si>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</si>
  <si>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</si>
  <si>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</si>
  <si>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</si>
  <si>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</si>
  <si>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</si>
  <si>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</si>
  <si>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</si>
  <si>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</si>
  <si>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</si>
  <si>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</si>
  <si>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</si>
  <si>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</si>
  <si>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</si>
  <si>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</si>
  <si>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</si>
  <si>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</si>
  <si>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</si>
  <si>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</si>
  <si>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</si>
  <si>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</si>
  <si>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</si>
  <si>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</si>
  <si>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</si>
  <si>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</si>
  <si>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</si>
  <si>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</si>
  <si>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</si>
  <si>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</si>
  <si>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</si>
  <si>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</si>
  <si>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</si>
  <si>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</si>
  <si>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</si>
  <si>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</si>
  <si>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</si>
  <si>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</si>
  <si>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</si>
  <si>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</si>
  <si>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</si>
  <si>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</si>
  <si>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</si>
  <si>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</si>
  <si>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</si>
  <si>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</si>
  <si>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</si>
  <si>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</si>
  <si>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</si>
  <si>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</si>
  <si>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</si>
  <si>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</si>
  <si>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</si>
  <si>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</si>
  <si>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</si>
  <si>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</si>
  <si>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</si>
  <si>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</si>
  <si>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</si>
  <si>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</si>
  <si>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</si>
  <si>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</si>
  <si>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</si>
  <si>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</si>
  <si>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</si>
  <si>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</si>
  <si>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</si>
  <si>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</si>
  <si>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</si>
  <si>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</si>
  <si>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</si>
  <si>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</si>
  <si>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</si>
  <si>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</si>
  <si>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</si>
  <si>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</si>
  <si>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</si>
  <si>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</si>
  <si>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</si>
  <si>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</si>
  <si>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</si>
  <si>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</si>
  <si>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</si>
  <si>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</si>
  <si>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</si>
  <si>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</si>
  <si>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</si>
  <si>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</si>
  <si>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</si>
  <si>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</si>
  <si>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</si>
  <si>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</si>
  <si>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ŽIŽ PROMET d.o.o.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</si>
  <si>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</si>
  <si>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</si>
  <si>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</si>
  <si>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</si>
  <si>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</si>
  <si>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</si>
  <si>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</si>
  <si>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EFFICIENTCOACH</t>
  </si>
  <si>
    <t>3235 - Zakupnine i najamnine</t>
  </si>
  <si>
    <t>EASY DRIVE j.d.o.o.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</si>
  <si>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</si>
  <si>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</si>
  <si>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</si>
  <si>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</si>
  <si>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</si>
  <si>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</si>
  <si>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</si>
  <si>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</si>
  <si>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</si>
  <si>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</si>
  <si>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ERVIN CVIJET j.d.o.o.</t>
  </si>
  <si>
    <t>ZIHER TRANS j.d.o.o.</t>
  </si>
  <si>
    <t>4224 - Medicinska i laboratorijska oprema</t>
  </si>
  <si>
    <t>SPEKTAR COPI, PRINT I FOTO</t>
  </si>
  <si>
    <t>INFO PULS d.o.o.</t>
  </si>
  <si>
    <t>4227 - Uređaji, strojevi i oprema za ostale namjene</t>
  </si>
  <si>
    <t>ZELENA ZEBRA plus j.d.o.o.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</si>
  <si>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</si>
  <si>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</si>
  <si>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</si>
  <si>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</si>
  <si>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</si>
  <si>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</si>
  <si>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</si>
  <si>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</si>
  <si>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</si>
  <si>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</si>
  <si>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</si>
  <si>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</si>
  <si>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</si>
  <si>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</si>
  <si>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</si>
  <si>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COURSERA</t>
  </si>
  <si>
    <t>BARBIERIS RESTAURANTS d.o.o.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</si>
  <si>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</si>
  <si>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</si>
  <si>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</si>
  <si>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</si>
  <si>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</si>
  <si>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</si>
  <si>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</si>
  <si>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</si>
  <si>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</si>
  <si>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EDUKA-SAVJET, vl. Višnja Mikuš-Krešić</t>
  </si>
  <si>
    <t>MASTERS EVENTS Ltd</t>
  </si>
  <si>
    <t>YORK</t>
  </si>
  <si>
    <t>Ukupno NARODNE NOVINE d.d.</t>
  </si>
  <si>
    <t>Sanja Bukulin</t>
  </si>
  <si>
    <t>AMALGAMARE d.o.o.</t>
  </si>
  <si>
    <t>IZVJEŠĆE O TROŠENJU SREDSTAVA ZA  STUDENI 2025. godine</t>
  </si>
  <si>
    <t xml:space="preserve">Ukupno isplaćeno 11/2025                </t>
  </si>
  <si>
    <t>MET Croatia Enargy Trade d.o.o.</t>
  </si>
  <si>
    <t>3296 - Troškovi sudskih postupaka</t>
  </si>
  <si>
    <t>HRVATSKI LIJEČNIČKI ZBOR</t>
  </si>
  <si>
    <t>GEROMAR d.o.o.</t>
  </si>
  <si>
    <t>Ukupno GEROMAR d.o.o.</t>
  </si>
  <si>
    <t>BESTOVJE</t>
  </si>
  <si>
    <t>3433 - Zatezne kamate</t>
  </si>
  <si>
    <t>MAYO CLINIC SCHOOL OF CONTINOUS PROFESSIONAL DEVELOPMENT</t>
  </si>
  <si>
    <t>Ukupno Farmacia</t>
  </si>
  <si>
    <t>San Pablo, Jacksonville (US)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</si>
</sst>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7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7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7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4" borderId="4" xfId="0" applyNumberFormat="1" applyFont="1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6" fillId="4" borderId="1" xfId="0" applyNumberFormat="1" applyFont="1" applyFill="1" applyBorder="1"/>
    <xf numFmtId="0" fontId="0" fillId="4" borderId="3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7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7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8" borderId="3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164" fontId="5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4" fontId="5" fillId="3" borderId="2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7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1" fillId="3" borderId="10" xfId="0" applyFont="1" applyFill="1" applyBorder="1"/>
    <xf numFmtId="0" fontId="0" fillId="3" borderId="4" xfId="0" applyFill="1" applyBorder="1" applyAlignment="1">
      <alignment horizontal="center" vertical="center" wrapText="1"/>
    </xf>
    <xf numFmtId="164" fontId="7" fillId="3" borderId="4" xfId="0" applyNumberFormat="1" applyFont="1" applyFill="1" applyBorder="1"/>
    <xf numFmtId="0" fontId="0" fillId="3" borderId="3" xfId="0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12" totalsRowCount="1" headerRowDxfId="14" totalsRowDxfId="11" headerRowBorderDxfId="13" tableBorderDxfId="12" totalsRowBorderDxfId="10">
  <autoFilter ref="A4:E211" xr:uid="{F4AC888D-8C3B-4A6B-87C4-1B1D7BC05784}"/>
  <sortState xmlns:xlrd2="http://schemas.microsoft.com/office/spreadsheetml/2017/richdata2" ref="A5:E211">
    <sortCondition ref="A5:A211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11/2025                " dataDxfId="7" totalsRowDxfId="2"/>
    <tableColumn id="5" xr3:uid="{88528804-D318-480B-A817-5F028B56413E}" name="Isplaćeni iznos" totalsRowFunction="custom" dataDxfId="6" totalsRowDxfId="1">
      <totalsRowFormula>D11+D6+D17+D47+D54+D57+D58+D61+D65+D68+D71+D90+D93+D103+D108+D113+D117+D128+D134+D137+D163+D165+D166+D167+D171+D173+D174+D178+D181+D182+D183+D184+D188+D191+D194+D195+D197+D198+D201+D202+D203+D204+D205+D206+D208+D209+D210+D211+D101+D153+D207+D78+D187+D16+D13+D60+D75+D114+D124+D131+D143+D86+D136+D23+D196+D102+D200+D55+D9+D22+D96+D151+D161+D193+D73+D19+D121+D105+D107+D111+D28+D50+D53+D62+D69+D43+D100+D179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15"/>
  <sheetViews>
    <sheetView tabSelected="1" topLeftCell="A23" workbookViewId="0">
      <selection activeCell="C100" sqref="C100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99" t="s">
        <v>258</v>
      </c>
      <c r="C3" s="99"/>
      <c r="D3" s="99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f>29.9+831.94</f>
        <v>861.84</v>
      </c>
      <c r="E6" s="12" t="s">
        <v>12</v>
      </c>
    </row>
    <row r="7" spans="1:5" hidden="1" x14ac:dyDescent="0.25">
      <c r="A7" s="50" t="s">
        <v>40</v>
      </c>
      <c r="B7" s="51">
        <v>58353015102</v>
      </c>
      <c r="C7" s="52" t="s">
        <v>10</v>
      </c>
      <c r="D7" s="53"/>
      <c r="E7" s="54" t="s">
        <v>12</v>
      </c>
    </row>
    <row r="8" spans="1:5" hidden="1" x14ac:dyDescent="0.25">
      <c r="A8" s="12" t="s">
        <v>47</v>
      </c>
      <c r="B8" s="13"/>
      <c r="C8" s="14"/>
      <c r="D8" s="25"/>
      <c r="E8" s="12"/>
    </row>
    <row r="9" spans="1:5" hidden="1" x14ac:dyDescent="0.25">
      <c r="A9" s="9" t="s">
        <v>257</v>
      </c>
      <c r="B9" s="10">
        <v>36700853212</v>
      </c>
      <c r="C9" s="11" t="s">
        <v>10</v>
      </c>
      <c r="D9" s="24"/>
      <c r="E9" s="12" t="s">
        <v>22</v>
      </c>
    </row>
    <row r="10" spans="1:5" hidden="1" x14ac:dyDescent="0.25">
      <c r="A10" s="9" t="s">
        <v>39</v>
      </c>
      <c r="B10" s="15">
        <v>95800408564</v>
      </c>
      <c r="C10" s="16" t="s">
        <v>10</v>
      </c>
      <c r="D10" s="24"/>
      <c r="E10" s="12" t="s">
        <v>15</v>
      </c>
    </row>
    <row r="11" spans="1:5" x14ac:dyDescent="0.25">
      <c r="A11" s="9" t="s">
        <v>227</v>
      </c>
      <c r="B11" s="10">
        <v>65383803641</v>
      </c>
      <c r="C11" s="11" t="s">
        <v>10</v>
      </c>
      <c r="D11" s="24">
        <v>81.33</v>
      </c>
      <c r="E11" s="12" t="s">
        <v>12</v>
      </c>
    </row>
    <row r="12" spans="1:5" hidden="1" x14ac:dyDescent="0.25">
      <c r="A12" s="9" t="s">
        <v>209</v>
      </c>
      <c r="B12" s="17" t="s">
        <v>210</v>
      </c>
      <c r="C12" s="11" t="s">
        <v>10</v>
      </c>
      <c r="D12" s="24"/>
      <c r="E12" s="12" t="s">
        <v>69</v>
      </c>
    </row>
    <row r="13" spans="1:5" hidden="1" x14ac:dyDescent="0.25">
      <c r="A13" s="9" t="s">
        <v>242</v>
      </c>
      <c r="B13" s="17">
        <v>36924659636</v>
      </c>
      <c r="C13" s="11" t="s">
        <v>10</v>
      </c>
      <c r="D13" s="24"/>
      <c r="E13" s="12" t="s">
        <v>16</v>
      </c>
    </row>
    <row r="14" spans="1:5" hidden="1" x14ac:dyDescent="0.25">
      <c r="A14" s="9" t="s">
        <v>143</v>
      </c>
      <c r="B14" s="17" t="s">
        <v>146</v>
      </c>
      <c r="C14" s="11" t="s">
        <v>144</v>
      </c>
      <c r="D14" s="24"/>
      <c r="E14" s="12" t="s">
        <v>22</v>
      </c>
    </row>
    <row r="15" spans="1:5" hidden="1" x14ac:dyDescent="0.25">
      <c r="A15" s="9" t="s">
        <v>183</v>
      </c>
      <c r="B15" s="17">
        <v>47204464015</v>
      </c>
      <c r="C15" s="11" t="s">
        <v>10</v>
      </c>
      <c r="D15" s="24"/>
      <c r="E15" s="12" t="s">
        <v>15</v>
      </c>
    </row>
    <row r="16" spans="1:5" hidden="1" x14ac:dyDescent="0.25">
      <c r="A16" s="9" t="s">
        <v>241</v>
      </c>
      <c r="B16" s="17"/>
      <c r="C16" s="11" t="s">
        <v>106</v>
      </c>
      <c r="D16" s="24"/>
      <c r="E16" s="12" t="s">
        <v>22</v>
      </c>
    </row>
    <row r="17" spans="1:5" ht="16.5" customHeight="1" x14ac:dyDescent="0.25">
      <c r="A17" s="9" t="s">
        <v>86</v>
      </c>
      <c r="B17" s="10">
        <v>19972711060</v>
      </c>
      <c r="C17" s="11" t="s">
        <v>10</v>
      </c>
      <c r="D17" s="24">
        <v>77</v>
      </c>
      <c r="E17" s="12" t="s">
        <v>20</v>
      </c>
    </row>
    <row r="18" spans="1:5" hidden="1" x14ac:dyDescent="0.25">
      <c r="A18" s="9" t="s">
        <v>132</v>
      </c>
      <c r="B18" s="10"/>
      <c r="C18" s="11" t="s">
        <v>131</v>
      </c>
      <c r="D18" s="24"/>
      <c r="E18" s="12" t="s">
        <v>67</v>
      </c>
    </row>
    <row r="19" spans="1:5" x14ac:dyDescent="0.25">
      <c r="A19" s="9" t="s">
        <v>140</v>
      </c>
      <c r="B19" s="10">
        <v>66792088275</v>
      </c>
      <c r="C19" s="11" t="s">
        <v>10</v>
      </c>
      <c r="D19" s="24">
        <f>597.5+962.5</f>
        <v>1560</v>
      </c>
      <c r="E19" s="12" t="s">
        <v>22</v>
      </c>
    </row>
    <row r="20" spans="1:5" hidden="1" x14ac:dyDescent="0.25">
      <c r="A20" s="9" t="s">
        <v>184</v>
      </c>
      <c r="B20" s="10">
        <v>13340748444</v>
      </c>
      <c r="C20" s="11" t="s">
        <v>10</v>
      </c>
      <c r="D20" s="24"/>
      <c r="E20" s="12" t="s">
        <v>15</v>
      </c>
    </row>
    <row r="21" spans="1:5" hidden="1" x14ac:dyDescent="0.25">
      <c r="A21" s="9" t="s">
        <v>201</v>
      </c>
      <c r="B21" s="10"/>
      <c r="C21" s="11" t="s">
        <v>204</v>
      </c>
      <c r="D21" s="24"/>
      <c r="E21" s="12" t="s">
        <v>22</v>
      </c>
    </row>
    <row r="22" spans="1:5" hidden="1" x14ac:dyDescent="0.25">
      <c r="A22" s="9" t="s">
        <v>101</v>
      </c>
      <c r="B22" s="10">
        <v>24640993045</v>
      </c>
      <c r="C22" s="11" t="s">
        <v>10</v>
      </c>
      <c r="D22" s="24"/>
      <c r="E22" s="12" t="s">
        <v>53</v>
      </c>
    </row>
    <row r="23" spans="1:5" x14ac:dyDescent="0.25">
      <c r="A23" s="9" t="s">
        <v>176</v>
      </c>
      <c r="B23" s="10">
        <v>94766180676</v>
      </c>
      <c r="C23" s="11" t="s">
        <v>10</v>
      </c>
      <c r="D23" s="24">
        <f>330</f>
        <v>330</v>
      </c>
      <c r="E23" s="12" t="s">
        <v>22</v>
      </c>
    </row>
    <row r="24" spans="1:5" hidden="1" x14ac:dyDescent="0.25">
      <c r="A24" s="9" t="s">
        <v>233</v>
      </c>
      <c r="B24" s="10">
        <v>74969125378</v>
      </c>
      <c r="C24" s="11" t="s">
        <v>10</v>
      </c>
      <c r="D24" s="24"/>
      <c r="E24" s="12" t="s">
        <v>13</v>
      </c>
    </row>
    <row r="25" spans="1:5" hidden="1" x14ac:dyDescent="0.25">
      <c r="A25" s="9" t="s">
        <v>133</v>
      </c>
      <c r="B25" s="10">
        <v>26187994862</v>
      </c>
      <c r="C25" s="11" t="s">
        <v>10</v>
      </c>
      <c r="D25" s="24"/>
      <c r="E25" s="12" t="s">
        <v>124</v>
      </c>
    </row>
    <row r="26" spans="1:5" hidden="1" x14ac:dyDescent="0.25">
      <c r="A26" s="9" t="s">
        <v>186</v>
      </c>
      <c r="B26" s="10">
        <v>87186759718</v>
      </c>
      <c r="C26" s="11" t="s">
        <v>10</v>
      </c>
      <c r="D26" s="24"/>
      <c r="E26" s="12" t="s">
        <v>16</v>
      </c>
    </row>
    <row r="27" spans="1:5" hidden="1" x14ac:dyDescent="0.25">
      <c r="A27" s="9" t="s">
        <v>110</v>
      </c>
      <c r="B27" s="10">
        <v>94124811986</v>
      </c>
      <c r="C27" s="11" t="s">
        <v>10</v>
      </c>
      <c r="D27" s="24"/>
      <c r="E27" s="12" t="s">
        <v>12</v>
      </c>
    </row>
    <row r="28" spans="1:5" ht="15.75" customHeight="1" x14ac:dyDescent="0.25">
      <c r="A28" s="9" t="s">
        <v>189</v>
      </c>
      <c r="B28" s="10">
        <v>18683136487</v>
      </c>
      <c r="C28" s="11" t="s">
        <v>10</v>
      </c>
      <c r="D28" s="24">
        <v>38.229999999999997</v>
      </c>
      <c r="E28" s="12" t="s">
        <v>18</v>
      </c>
    </row>
    <row r="29" spans="1:5" hidden="1" x14ac:dyDescent="0.25">
      <c r="A29" s="60" t="s">
        <v>189</v>
      </c>
      <c r="B29" s="61">
        <v>18683136487</v>
      </c>
      <c r="C29" s="62" t="s">
        <v>10</v>
      </c>
      <c r="D29" s="63"/>
      <c r="E29" s="64" t="s">
        <v>22</v>
      </c>
    </row>
    <row r="30" spans="1:5" hidden="1" x14ac:dyDescent="0.25">
      <c r="A30" s="9" t="s">
        <v>190</v>
      </c>
      <c r="B30" s="10"/>
      <c r="C30" s="11"/>
      <c r="D30" s="24"/>
      <c r="E30" s="12"/>
    </row>
    <row r="31" spans="1:5" hidden="1" x14ac:dyDescent="0.25">
      <c r="A31" s="9" t="s">
        <v>208</v>
      </c>
      <c r="B31" s="10">
        <v>83392536631</v>
      </c>
      <c r="C31" s="11" t="s">
        <v>10</v>
      </c>
      <c r="D31" s="24"/>
      <c r="E31" s="12" t="s">
        <v>13</v>
      </c>
    </row>
    <row r="32" spans="1:5" hidden="1" x14ac:dyDescent="0.25">
      <c r="A32" s="9" t="s">
        <v>206</v>
      </c>
      <c r="B32" s="10"/>
      <c r="C32" s="11" t="s">
        <v>106</v>
      </c>
      <c r="D32" s="24"/>
      <c r="E32" s="12" t="s">
        <v>22</v>
      </c>
    </row>
    <row r="33" spans="1:5" hidden="1" x14ac:dyDescent="0.25">
      <c r="A33" s="9" t="s">
        <v>157</v>
      </c>
      <c r="B33" s="10">
        <v>34967762426</v>
      </c>
      <c r="C33" s="11" t="s">
        <v>10</v>
      </c>
      <c r="D33" s="24"/>
      <c r="E33" s="12" t="s">
        <v>22</v>
      </c>
    </row>
    <row r="34" spans="1:5" hidden="1" x14ac:dyDescent="0.25">
      <c r="A34" s="9" t="s">
        <v>168</v>
      </c>
      <c r="B34" s="10">
        <v>43699365561</v>
      </c>
      <c r="C34" s="11" t="s">
        <v>169</v>
      </c>
      <c r="D34" s="24"/>
      <c r="E34" s="12" t="s">
        <v>83</v>
      </c>
    </row>
    <row r="35" spans="1:5" hidden="1" x14ac:dyDescent="0.25">
      <c r="A35" s="9" t="s">
        <v>218</v>
      </c>
      <c r="B35" s="10">
        <v>48062605125</v>
      </c>
      <c r="C35" s="11" t="s">
        <v>10</v>
      </c>
      <c r="D35" s="24"/>
      <c r="E35" s="12" t="s">
        <v>20</v>
      </c>
    </row>
    <row r="36" spans="1:5" hidden="1" x14ac:dyDescent="0.25">
      <c r="A36" s="9" t="s">
        <v>150</v>
      </c>
      <c r="B36" s="10">
        <v>38525814508</v>
      </c>
      <c r="C36" s="11" t="s">
        <v>10</v>
      </c>
      <c r="D36" s="24"/>
      <c r="E36" s="12" t="s">
        <v>20</v>
      </c>
    </row>
    <row r="37" spans="1:5" hidden="1" x14ac:dyDescent="0.25">
      <c r="A37" s="9" t="s">
        <v>72</v>
      </c>
      <c r="B37" s="10">
        <v>62360702119</v>
      </c>
      <c r="C37" s="10" t="s">
        <v>73</v>
      </c>
      <c r="D37" s="24"/>
      <c r="E37" s="12" t="s">
        <v>82</v>
      </c>
    </row>
    <row r="38" spans="1:5" hidden="1" x14ac:dyDescent="0.25">
      <c r="A38" s="9" t="s">
        <v>219</v>
      </c>
      <c r="B38" s="10">
        <v>35500578217</v>
      </c>
      <c r="C38" s="10" t="s">
        <v>10</v>
      </c>
      <c r="D38" s="24"/>
      <c r="E38" s="12" t="s">
        <v>16</v>
      </c>
    </row>
    <row r="39" spans="1:5" hidden="1" x14ac:dyDescent="0.25">
      <c r="A39" s="9" t="s">
        <v>130</v>
      </c>
      <c r="B39" s="10">
        <v>11578972258</v>
      </c>
      <c r="C39" s="10" t="s">
        <v>10</v>
      </c>
      <c r="D39" s="24"/>
      <c r="E39" s="12" t="s">
        <v>53</v>
      </c>
    </row>
    <row r="40" spans="1:5" ht="30" hidden="1" x14ac:dyDescent="0.25">
      <c r="A40" s="18" t="s">
        <v>171</v>
      </c>
      <c r="B40" s="10" t="s">
        <v>173</v>
      </c>
      <c r="C40" s="10" t="s">
        <v>172</v>
      </c>
      <c r="D40" s="24"/>
      <c r="E40" s="12" t="s">
        <v>22</v>
      </c>
    </row>
    <row r="41" spans="1:5" x14ac:dyDescent="0.25">
      <c r="A41" s="23" t="s">
        <v>78</v>
      </c>
      <c r="B41" s="77">
        <v>85267957976</v>
      </c>
      <c r="C41" s="77" t="s">
        <v>10</v>
      </c>
      <c r="D41" s="26">
        <v>27.47</v>
      </c>
      <c r="E41" s="4" t="s">
        <v>228</v>
      </c>
    </row>
    <row r="42" spans="1:5" x14ac:dyDescent="0.25">
      <c r="A42" s="23" t="s">
        <v>78</v>
      </c>
      <c r="B42" s="77">
        <v>85267957976</v>
      </c>
      <c r="C42" s="77" t="s">
        <v>10</v>
      </c>
      <c r="D42" s="26">
        <v>41.56</v>
      </c>
      <c r="E42" s="4" t="s">
        <v>12</v>
      </c>
    </row>
    <row r="43" spans="1:5" x14ac:dyDescent="0.25">
      <c r="A43" s="9" t="s">
        <v>268</v>
      </c>
      <c r="B43" s="10"/>
      <c r="C43" s="10"/>
      <c r="D43" s="24">
        <f>D41+D42</f>
        <v>69.03</v>
      </c>
      <c r="E43" s="12"/>
    </row>
    <row r="44" spans="1:5" hidden="1" x14ac:dyDescent="0.25">
      <c r="A44" s="9" t="s">
        <v>102</v>
      </c>
      <c r="B44" s="10">
        <v>14280792027</v>
      </c>
      <c r="C44" s="10" t="s">
        <v>103</v>
      </c>
      <c r="D44" s="24"/>
      <c r="E44" s="12" t="s">
        <v>22</v>
      </c>
    </row>
    <row r="45" spans="1:5" hidden="1" x14ac:dyDescent="0.25">
      <c r="A45" s="9" t="s">
        <v>76</v>
      </c>
      <c r="B45" s="10">
        <v>57524651551</v>
      </c>
      <c r="C45" s="11" t="s">
        <v>10</v>
      </c>
      <c r="D45" s="24"/>
      <c r="E45" s="12" t="s">
        <v>53</v>
      </c>
    </row>
    <row r="46" spans="1:5" ht="13.5" hidden="1" customHeight="1" x14ac:dyDescent="0.25">
      <c r="A46" s="9" t="s">
        <v>177</v>
      </c>
      <c r="B46" s="10">
        <v>90633715804</v>
      </c>
      <c r="C46" s="11" t="s">
        <v>10</v>
      </c>
      <c r="D46" s="24"/>
      <c r="E46" s="12" t="s">
        <v>22</v>
      </c>
    </row>
    <row r="47" spans="1:5" x14ac:dyDescent="0.25">
      <c r="A47" s="9" t="s">
        <v>36</v>
      </c>
      <c r="B47" s="10">
        <v>85821130368</v>
      </c>
      <c r="C47" s="11" t="s">
        <v>10</v>
      </c>
      <c r="D47" s="24">
        <v>3.33</v>
      </c>
      <c r="E47" s="12" t="s">
        <v>17</v>
      </c>
    </row>
    <row r="48" spans="1:5" hidden="1" x14ac:dyDescent="0.25">
      <c r="A48" s="9" t="s">
        <v>160</v>
      </c>
      <c r="B48" s="10">
        <v>30777726033</v>
      </c>
      <c r="C48" s="11" t="s">
        <v>10</v>
      </c>
      <c r="D48" s="24"/>
      <c r="E48" s="12" t="s">
        <v>83</v>
      </c>
    </row>
    <row r="49" spans="1:5" hidden="1" x14ac:dyDescent="0.25">
      <c r="A49" s="9" t="s">
        <v>215</v>
      </c>
      <c r="B49" s="10">
        <v>33412662987</v>
      </c>
      <c r="C49" s="11" t="s">
        <v>217</v>
      </c>
      <c r="D49" s="24"/>
      <c r="E49" s="12" t="s">
        <v>83</v>
      </c>
    </row>
    <row r="50" spans="1:5" x14ac:dyDescent="0.25">
      <c r="A50" s="9" t="s">
        <v>134</v>
      </c>
      <c r="B50" s="10">
        <v>13604886584</v>
      </c>
      <c r="C50" s="11" t="s">
        <v>10</v>
      </c>
      <c r="D50" s="24">
        <v>99.75</v>
      </c>
      <c r="E50" s="12" t="s">
        <v>15</v>
      </c>
    </row>
    <row r="51" spans="1:5" x14ac:dyDescent="0.25">
      <c r="A51" s="23" t="s">
        <v>263</v>
      </c>
      <c r="B51" s="77">
        <v>59222169394</v>
      </c>
      <c r="C51" s="78" t="s">
        <v>265</v>
      </c>
      <c r="D51" s="26">
        <v>1600</v>
      </c>
      <c r="E51" s="4" t="s">
        <v>261</v>
      </c>
    </row>
    <row r="52" spans="1:5" x14ac:dyDescent="0.25">
      <c r="A52" s="23" t="s">
        <v>263</v>
      </c>
      <c r="B52" s="77">
        <v>59222169394</v>
      </c>
      <c r="C52" s="78" t="s">
        <v>265</v>
      </c>
      <c r="D52" s="26">
        <v>136.76</v>
      </c>
      <c r="E52" s="4" t="s">
        <v>266</v>
      </c>
    </row>
    <row r="53" spans="1:5" x14ac:dyDescent="0.25">
      <c r="A53" s="9" t="s">
        <v>264</v>
      </c>
      <c r="B53" s="10"/>
      <c r="C53" s="11"/>
      <c r="D53" s="24">
        <f>D51+D52</f>
        <v>1736.76</v>
      </c>
      <c r="E53" s="12"/>
    </row>
    <row r="54" spans="1:5" x14ac:dyDescent="0.25">
      <c r="A54" s="9" t="s">
        <v>8</v>
      </c>
      <c r="B54" s="15">
        <v>61817894938</v>
      </c>
      <c r="C54" s="16" t="s">
        <v>10</v>
      </c>
      <c r="D54" s="24">
        <v>125.08</v>
      </c>
      <c r="E54" s="12" t="s">
        <v>14</v>
      </c>
    </row>
    <row r="55" spans="1:5" x14ac:dyDescent="0.25">
      <c r="A55" s="9" t="s">
        <v>6</v>
      </c>
      <c r="B55" s="15">
        <v>37268254106</v>
      </c>
      <c r="C55" s="15" t="s">
        <v>10</v>
      </c>
      <c r="D55" s="24">
        <v>68.5</v>
      </c>
      <c r="E55" s="12" t="s">
        <v>228</v>
      </c>
    </row>
    <row r="56" spans="1:5" hidden="1" x14ac:dyDescent="0.25">
      <c r="A56" s="12" t="s">
        <v>213</v>
      </c>
      <c r="B56" s="10"/>
      <c r="C56" s="10"/>
      <c r="D56" s="24"/>
      <c r="E56" s="12"/>
    </row>
    <row r="57" spans="1:5" x14ac:dyDescent="0.25">
      <c r="A57" s="9" t="s">
        <v>149</v>
      </c>
      <c r="B57" s="10">
        <v>74364571096</v>
      </c>
      <c r="C57" s="10" t="s">
        <v>10</v>
      </c>
      <c r="D57" s="24">
        <v>4.18</v>
      </c>
      <c r="E57" s="12" t="s">
        <v>19</v>
      </c>
    </row>
    <row r="58" spans="1:5" x14ac:dyDescent="0.25">
      <c r="A58" s="12" t="s">
        <v>7</v>
      </c>
      <c r="B58" s="17" t="s">
        <v>58</v>
      </c>
      <c r="C58" s="11" t="s">
        <v>10</v>
      </c>
      <c r="D58" s="24">
        <f>412.21+134.48</f>
        <v>546.68999999999994</v>
      </c>
      <c r="E58" s="12" t="s">
        <v>14</v>
      </c>
    </row>
    <row r="59" spans="1:5" hidden="1" x14ac:dyDescent="0.25">
      <c r="A59" s="9" t="s">
        <v>232</v>
      </c>
      <c r="B59" s="17">
        <v>79044094484</v>
      </c>
      <c r="C59" s="11" t="s">
        <v>10</v>
      </c>
      <c r="D59" s="24"/>
      <c r="E59" s="12" t="s">
        <v>13</v>
      </c>
    </row>
    <row r="60" spans="1:5" hidden="1" x14ac:dyDescent="0.25">
      <c r="A60" s="9" t="s">
        <v>161</v>
      </c>
      <c r="B60" s="17">
        <v>27985234094</v>
      </c>
      <c r="C60" s="11" t="s">
        <v>10</v>
      </c>
      <c r="D60" s="24"/>
      <c r="E60" s="12" t="s">
        <v>67</v>
      </c>
    </row>
    <row r="61" spans="1:5" x14ac:dyDescent="0.25">
      <c r="A61" s="9" t="s">
        <v>33</v>
      </c>
      <c r="B61" s="15">
        <v>63073332379</v>
      </c>
      <c r="C61" s="16" t="s">
        <v>10</v>
      </c>
      <c r="D61" s="24">
        <v>809.63</v>
      </c>
      <c r="E61" s="12" t="s">
        <v>19</v>
      </c>
    </row>
    <row r="62" spans="1:5" x14ac:dyDescent="0.25">
      <c r="A62" s="9" t="s">
        <v>181</v>
      </c>
      <c r="B62" s="10">
        <v>23950119865</v>
      </c>
      <c r="C62" s="11" t="s">
        <v>73</v>
      </c>
      <c r="D62" s="24">
        <v>73.260000000000005</v>
      </c>
      <c r="E62" s="12" t="s">
        <v>53</v>
      </c>
    </row>
    <row r="63" spans="1:5" hidden="1" x14ac:dyDescent="0.25">
      <c r="A63" s="9" t="s">
        <v>99</v>
      </c>
      <c r="B63" s="10">
        <v>17730557062</v>
      </c>
      <c r="C63" s="11" t="s">
        <v>10</v>
      </c>
      <c r="D63" s="24"/>
      <c r="E63" s="12" t="s">
        <v>12</v>
      </c>
    </row>
    <row r="64" spans="1:5" hidden="1" x14ac:dyDescent="0.25">
      <c r="A64" s="9" t="s">
        <v>46</v>
      </c>
      <c r="B64" s="10">
        <v>41317489366</v>
      </c>
      <c r="C64" s="11" t="s">
        <v>64</v>
      </c>
      <c r="D64" s="24"/>
      <c r="E64" s="12" t="s">
        <v>19</v>
      </c>
    </row>
    <row r="65" spans="1:5" x14ac:dyDescent="0.25">
      <c r="A65" s="9" t="s">
        <v>57</v>
      </c>
      <c r="B65" s="10">
        <v>87311810356</v>
      </c>
      <c r="C65" s="11" t="s">
        <v>11</v>
      </c>
      <c r="D65" s="24">
        <v>832.66</v>
      </c>
      <c r="E65" s="12" t="s">
        <v>13</v>
      </c>
    </row>
    <row r="66" spans="1:5" hidden="1" x14ac:dyDescent="0.25">
      <c r="A66" s="55" t="s">
        <v>57</v>
      </c>
      <c r="B66" s="57">
        <v>87311810357</v>
      </c>
      <c r="C66" s="58" t="s">
        <v>11</v>
      </c>
      <c r="D66" s="59"/>
      <c r="E66" s="56" t="s">
        <v>69</v>
      </c>
    </row>
    <row r="67" spans="1:5" hidden="1" x14ac:dyDescent="0.25">
      <c r="A67" s="9" t="s">
        <v>187</v>
      </c>
      <c r="B67" s="10"/>
      <c r="C67" s="11"/>
      <c r="D67" s="24"/>
      <c r="E67" s="12"/>
    </row>
    <row r="68" spans="1:5" x14ac:dyDescent="0.25">
      <c r="A68" s="9" t="s">
        <v>63</v>
      </c>
      <c r="B68" s="10">
        <v>68419124305</v>
      </c>
      <c r="C68" s="11" t="s">
        <v>10</v>
      </c>
      <c r="D68" s="24">
        <v>42.48</v>
      </c>
      <c r="E68" s="12" t="s">
        <v>18</v>
      </c>
    </row>
    <row r="69" spans="1:5" x14ac:dyDescent="0.25">
      <c r="A69" s="9" t="s">
        <v>262</v>
      </c>
      <c r="B69" s="10">
        <v>60192951611</v>
      </c>
      <c r="C69" s="11" t="s">
        <v>10</v>
      </c>
      <c r="D69" s="24">
        <v>160</v>
      </c>
      <c r="E69" s="12" t="s">
        <v>22</v>
      </c>
    </row>
    <row r="70" spans="1:5" hidden="1" x14ac:dyDescent="0.25">
      <c r="A70" s="9" t="s">
        <v>195</v>
      </c>
      <c r="B70" s="10">
        <v>90537984151</v>
      </c>
      <c r="C70" s="11" t="s">
        <v>10</v>
      </c>
      <c r="D70" s="24"/>
      <c r="E70" s="12" t="s">
        <v>67</v>
      </c>
    </row>
    <row r="71" spans="1:5" ht="15.75" customHeight="1" x14ac:dyDescent="0.25">
      <c r="A71" s="18" t="s">
        <v>154</v>
      </c>
      <c r="B71" s="19">
        <v>45535699512</v>
      </c>
      <c r="C71" s="11" t="s">
        <v>10</v>
      </c>
      <c r="D71" s="24">
        <v>270</v>
      </c>
      <c r="E71" s="12" t="s">
        <v>22</v>
      </c>
    </row>
    <row r="72" spans="1:5" ht="30" hidden="1" x14ac:dyDescent="0.25">
      <c r="A72" s="18" t="s">
        <v>105</v>
      </c>
      <c r="B72" s="19">
        <v>26375458871</v>
      </c>
      <c r="C72" s="11" t="s">
        <v>107</v>
      </c>
      <c r="D72" s="24"/>
      <c r="E72" s="12" t="s">
        <v>67</v>
      </c>
    </row>
    <row r="73" spans="1:5" ht="30" x14ac:dyDescent="0.25">
      <c r="A73" s="18" t="s">
        <v>148</v>
      </c>
      <c r="B73" s="19">
        <v>75508100288</v>
      </c>
      <c r="C73" s="11" t="s">
        <v>10</v>
      </c>
      <c r="D73" s="24">
        <v>87.5</v>
      </c>
      <c r="E73" s="12" t="s">
        <v>22</v>
      </c>
    </row>
    <row r="74" spans="1:5" hidden="1" x14ac:dyDescent="0.25">
      <c r="A74" s="9" t="s">
        <v>59</v>
      </c>
      <c r="B74" s="10">
        <v>81793146560</v>
      </c>
      <c r="C74" s="11" t="s">
        <v>10</v>
      </c>
      <c r="D74" s="24"/>
      <c r="E74" s="12" t="s">
        <v>66</v>
      </c>
    </row>
    <row r="75" spans="1:5" ht="30" x14ac:dyDescent="0.25">
      <c r="A75" s="18" t="s">
        <v>165</v>
      </c>
      <c r="B75" s="10">
        <v>21705117910</v>
      </c>
      <c r="C75" s="11" t="s">
        <v>10</v>
      </c>
      <c r="D75" s="24">
        <v>120</v>
      </c>
      <c r="E75" s="12" t="s">
        <v>22</v>
      </c>
    </row>
    <row r="76" spans="1:5" ht="30" hidden="1" x14ac:dyDescent="0.25">
      <c r="A76" s="18" t="s">
        <v>170</v>
      </c>
      <c r="B76" s="10">
        <v>89986866813</v>
      </c>
      <c r="C76" s="11" t="s">
        <v>10</v>
      </c>
      <c r="D76" s="24"/>
      <c r="E76" s="12" t="s">
        <v>12</v>
      </c>
    </row>
    <row r="77" spans="1:5" ht="17.25" hidden="1" customHeight="1" x14ac:dyDescent="0.25">
      <c r="A77" s="18" t="s">
        <v>199</v>
      </c>
      <c r="B77" s="10">
        <v>76963045568</v>
      </c>
      <c r="C77" s="11" t="s">
        <v>10</v>
      </c>
      <c r="D77" s="24"/>
      <c r="E77" s="12" t="s">
        <v>13</v>
      </c>
    </row>
    <row r="78" spans="1:5" ht="20.25" hidden="1" customHeight="1" x14ac:dyDescent="0.25">
      <c r="A78" s="18" t="s">
        <v>203</v>
      </c>
      <c r="B78" s="65">
        <v>88357839718</v>
      </c>
      <c r="C78" s="66" t="s">
        <v>10</v>
      </c>
      <c r="D78" s="24"/>
      <c r="E78" s="12" t="s">
        <v>22</v>
      </c>
    </row>
    <row r="79" spans="1:5" hidden="1" x14ac:dyDescent="0.25">
      <c r="A79" s="9" t="s">
        <v>65</v>
      </c>
      <c r="B79" s="10">
        <v>27759560625</v>
      </c>
      <c r="C79" s="11" t="s">
        <v>10</v>
      </c>
      <c r="D79" s="24"/>
      <c r="E79" s="12" t="s">
        <v>19</v>
      </c>
    </row>
    <row r="80" spans="1:5" hidden="1" x14ac:dyDescent="0.25">
      <c r="A80" s="69" t="s">
        <v>229</v>
      </c>
      <c r="B80" s="70">
        <v>21523879111</v>
      </c>
      <c r="C80" s="71" t="s">
        <v>10</v>
      </c>
      <c r="D80" s="72"/>
      <c r="E80" s="75" t="s">
        <v>69</v>
      </c>
    </row>
    <row r="81" spans="1:5" hidden="1" x14ac:dyDescent="0.25">
      <c r="A81" s="69" t="s">
        <v>229</v>
      </c>
      <c r="B81" s="70">
        <v>21523879111</v>
      </c>
      <c r="C81" s="71" t="s">
        <v>10</v>
      </c>
      <c r="D81" s="72"/>
      <c r="E81" s="75" t="s">
        <v>12</v>
      </c>
    </row>
    <row r="82" spans="1:5" hidden="1" x14ac:dyDescent="0.25">
      <c r="A82" s="12" t="s">
        <v>230</v>
      </c>
      <c r="B82" s="10"/>
      <c r="C82" s="11"/>
      <c r="D82" s="24"/>
      <c r="E82" s="12"/>
    </row>
    <row r="83" spans="1:5" hidden="1" x14ac:dyDescent="0.25">
      <c r="A83" s="9" t="s">
        <v>129</v>
      </c>
      <c r="B83" s="10">
        <v>59125377038</v>
      </c>
      <c r="C83" s="11" t="s">
        <v>10</v>
      </c>
      <c r="D83" s="24"/>
      <c r="E83" s="12" t="s">
        <v>109</v>
      </c>
    </row>
    <row r="84" spans="1:5" hidden="1" x14ac:dyDescent="0.25">
      <c r="A84" s="9" t="s">
        <v>223</v>
      </c>
      <c r="B84" s="10">
        <v>43150843424</v>
      </c>
      <c r="C84" s="11" t="s">
        <v>10</v>
      </c>
      <c r="D84" s="24"/>
      <c r="E84" s="12" t="s">
        <v>22</v>
      </c>
    </row>
    <row r="85" spans="1:5" hidden="1" x14ac:dyDescent="0.25">
      <c r="A85" s="9" t="s">
        <v>100</v>
      </c>
      <c r="B85" s="10"/>
      <c r="C85" s="11" t="s">
        <v>106</v>
      </c>
      <c r="D85" s="24"/>
      <c r="E85" s="12" t="s">
        <v>67</v>
      </c>
    </row>
    <row r="86" spans="1:5" hidden="1" x14ac:dyDescent="0.25">
      <c r="A86" s="9" t="s">
        <v>247</v>
      </c>
      <c r="B86" s="17" t="s">
        <v>248</v>
      </c>
      <c r="C86" s="11" t="s">
        <v>10</v>
      </c>
      <c r="D86" s="24"/>
      <c r="E86" s="12" t="s">
        <v>13</v>
      </c>
    </row>
    <row r="87" spans="1:5" hidden="1" x14ac:dyDescent="0.25">
      <c r="A87" s="9" t="s">
        <v>178</v>
      </c>
      <c r="B87" s="10"/>
      <c r="C87" s="11" t="s">
        <v>179</v>
      </c>
      <c r="D87" s="24"/>
      <c r="E87" s="12" t="s">
        <v>12</v>
      </c>
    </row>
    <row r="88" spans="1:5" hidden="1" x14ac:dyDescent="0.25">
      <c r="A88" s="9" t="s">
        <v>85</v>
      </c>
      <c r="B88" s="10">
        <v>47432874968</v>
      </c>
      <c r="C88" s="11" t="s">
        <v>10</v>
      </c>
      <c r="D88" s="24"/>
      <c r="E88" s="12" t="s">
        <v>20</v>
      </c>
    </row>
    <row r="89" spans="1:5" hidden="1" x14ac:dyDescent="0.25">
      <c r="A89" s="9" t="s">
        <v>196</v>
      </c>
      <c r="B89" s="10">
        <v>86937855002</v>
      </c>
      <c r="C89" s="11" t="s">
        <v>10</v>
      </c>
      <c r="D89" s="24"/>
      <c r="E89" s="12" t="s">
        <v>22</v>
      </c>
    </row>
    <row r="90" spans="1:5" x14ac:dyDescent="0.25">
      <c r="A90" s="9" t="s">
        <v>44</v>
      </c>
      <c r="B90" s="10">
        <v>59143170280</v>
      </c>
      <c r="C90" s="11" t="s">
        <v>45</v>
      </c>
      <c r="D90" s="24">
        <v>275</v>
      </c>
      <c r="E90" s="12" t="s">
        <v>68</v>
      </c>
    </row>
    <row r="91" spans="1:5" x14ac:dyDescent="0.25">
      <c r="A91" s="23" t="s">
        <v>71</v>
      </c>
      <c r="B91" s="77">
        <v>62226620908</v>
      </c>
      <c r="C91" s="78" t="s">
        <v>10</v>
      </c>
      <c r="D91" s="26">
        <v>12.89</v>
      </c>
      <c r="E91" s="4" t="s">
        <v>16</v>
      </c>
    </row>
    <row r="92" spans="1:5" x14ac:dyDescent="0.25">
      <c r="A92" s="23" t="s">
        <v>71</v>
      </c>
      <c r="B92" s="77">
        <v>62226620908</v>
      </c>
      <c r="C92" s="78" t="s">
        <v>10</v>
      </c>
      <c r="D92" s="26">
        <v>28.87</v>
      </c>
      <c r="E92" s="4" t="s">
        <v>12</v>
      </c>
    </row>
    <row r="93" spans="1:5" x14ac:dyDescent="0.25">
      <c r="A93" s="9" t="s">
        <v>79</v>
      </c>
      <c r="B93" s="13"/>
      <c r="C93" s="14"/>
      <c r="D93" s="24">
        <f>D92+D91</f>
        <v>41.760000000000005</v>
      </c>
      <c r="E93" s="12"/>
    </row>
    <row r="94" spans="1:5" hidden="1" x14ac:dyDescent="0.25">
      <c r="A94" s="9" t="s">
        <v>90</v>
      </c>
      <c r="B94" s="10">
        <v>84269705191</v>
      </c>
      <c r="C94" s="11" t="s">
        <v>10</v>
      </c>
      <c r="D94" s="24"/>
      <c r="E94" s="12" t="s">
        <v>69</v>
      </c>
    </row>
    <row r="95" spans="1:5" hidden="1" x14ac:dyDescent="0.25">
      <c r="A95" s="69" t="s">
        <v>214</v>
      </c>
      <c r="B95" s="70">
        <v>56616753620</v>
      </c>
      <c r="C95" s="71" t="s">
        <v>167</v>
      </c>
      <c r="D95" s="72"/>
      <c r="E95" s="73" t="s">
        <v>83</v>
      </c>
    </row>
    <row r="96" spans="1:5" x14ac:dyDescent="0.25">
      <c r="A96" s="9" t="s">
        <v>214</v>
      </c>
      <c r="B96" s="10">
        <v>56616753620</v>
      </c>
      <c r="C96" s="11" t="s">
        <v>167</v>
      </c>
      <c r="D96" s="24">
        <v>108</v>
      </c>
      <c r="E96" s="12" t="s">
        <v>83</v>
      </c>
    </row>
    <row r="97" spans="1:5" s="90" customFormat="1" hidden="1" x14ac:dyDescent="0.25">
      <c r="A97" s="85" t="s">
        <v>214</v>
      </c>
      <c r="B97" s="86">
        <v>56616753620</v>
      </c>
      <c r="C97" s="87" t="s">
        <v>167</v>
      </c>
      <c r="D97" s="88"/>
      <c r="E97" s="89" t="s">
        <v>20</v>
      </c>
    </row>
    <row r="98" spans="1:5" s="90" customFormat="1" hidden="1" x14ac:dyDescent="0.25">
      <c r="A98" s="91" t="s">
        <v>216</v>
      </c>
      <c r="B98" s="92"/>
      <c r="C98" s="93"/>
      <c r="D98" s="94"/>
      <c r="E98" s="91"/>
    </row>
    <row r="99" spans="1:5" hidden="1" x14ac:dyDescent="0.25">
      <c r="A99" s="9" t="s">
        <v>92</v>
      </c>
      <c r="B99" s="10">
        <v>66089976432</v>
      </c>
      <c r="C99" s="11" t="s">
        <v>10</v>
      </c>
      <c r="D99" s="24"/>
      <c r="E99" s="12" t="s">
        <v>20</v>
      </c>
    </row>
    <row r="100" spans="1:5" ht="30" x14ac:dyDescent="0.25">
      <c r="A100" s="18" t="s">
        <v>267</v>
      </c>
      <c r="B100" s="10"/>
      <c r="C100" s="10" t="s">
        <v>269</v>
      </c>
      <c r="D100" s="24">
        <v>987.64</v>
      </c>
      <c r="E100" s="12" t="s">
        <v>22</v>
      </c>
    </row>
    <row r="101" spans="1:5" hidden="1" x14ac:dyDescent="0.25">
      <c r="A101" s="9" t="s">
        <v>5</v>
      </c>
      <c r="B101" s="10">
        <v>50467974870</v>
      </c>
      <c r="C101" s="11" t="s">
        <v>11</v>
      </c>
      <c r="D101" s="24"/>
      <c r="E101" s="12" t="s">
        <v>12</v>
      </c>
    </row>
    <row r="102" spans="1:5" hidden="1" x14ac:dyDescent="0.25">
      <c r="A102" s="9" t="s">
        <v>253</v>
      </c>
      <c r="B102" s="10"/>
      <c r="C102" s="11" t="s">
        <v>254</v>
      </c>
      <c r="D102" s="24"/>
      <c r="E102" s="12" t="s">
        <v>22</v>
      </c>
    </row>
    <row r="103" spans="1:5" x14ac:dyDescent="0.25">
      <c r="A103" s="9" t="s">
        <v>35</v>
      </c>
      <c r="B103" s="17" t="s">
        <v>62</v>
      </c>
      <c r="C103" s="11" t="s">
        <v>10</v>
      </c>
      <c r="D103" s="24">
        <v>906.11</v>
      </c>
      <c r="E103" s="12" t="s">
        <v>15</v>
      </c>
    </row>
    <row r="104" spans="1:5" hidden="1" x14ac:dyDescent="0.25">
      <c r="A104" s="9" t="s">
        <v>250</v>
      </c>
      <c r="B104" s="17" t="s">
        <v>251</v>
      </c>
      <c r="C104" s="11" t="s">
        <v>10</v>
      </c>
      <c r="D104" s="24"/>
      <c r="E104" s="12" t="s">
        <v>221</v>
      </c>
    </row>
    <row r="105" spans="1:5" x14ac:dyDescent="0.25">
      <c r="A105" s="9" t="s">
        <v>156</v>
      </c>
      <c r="B105" s="17">
        <v>45001686598</v>
      </c>
      <c r="C105" s="11" t="s">
        <v>10</v>
      </c>
      <c r="D105" s="24">
        <v>130</v>
      </c>
      <c r="E105" s="12" t="s">
        <v>22</v>
      </c>
    </row>
    <row r="106" spans="1:5" hidden="1" x14ac:dyDescent="0.25">
      <c r="A106" s="9" t="s">
        <v>185</v>
      </c>
      <c r="B106" s="17">
        <v>32179081874</v>
      </c>
      <c r="C106" s="11" t="s">
        <v>10</v>
      </c>
      <c r="D106" s="24"/>
      <c r="E106" s="12" t="s">
        <v>15</v>
      </c>
    </row>
    <row r="107" spans="1:5" x14ac:dyDescent="0.25">
      <c r="A107" s="9" t="s">
        <v>260</v>
      </c>
      <c r="B107" s="17">
        <v>85106651596</v>
      </c>
      <c r="C107" s="11" t="s">
        <v>10</v>
      </c>
      <c r="D107" s="24">
        <v>4.18</v>
      </c>
      <c r="E107" s="12" t="s">
        <v>19</v>
      </c>
    </row>
    <row r="108" spans="1:5" x14ac:dyDescent="0.25">
      <c r="A108" s="9" t="s">
        <v>38</v>
      </c>
      <c r="B108" s="10">
        <v>26240899420</v>
      </c>
      <c r="C108" s="11" t="s">
        <v>10</v>
      </c>
      <c r="D108" s="24">
        <v>162.5</v>
      </c>
      <c r="E108" s="12" t="s">
        <v>68</v>
      </c>
    </row>
    <row r="109" spans="1:5" hidden="1" x14ac:dyDescent="0.25">
      <c r="A109" s="55" t="s">
        <v>38</v>
      </c>
      <c r="B109" s="57">
        <v>26240899420</v>
      </c>
      <c r="C109" s="58" t="s">
        <v>10</v>
      </c>
      <c r="D109" s="59"/>
      <c r="E109" s="56" t="s">
        <v>69</v>
      </c>
    </row>
    <row r="110" spans="1:5" hidden="1" x14ac:dyDescent="0.25">
      <c r="A110" s="12" t="s">
        <v>212</v>
      </c>
      <c r="B110" s="10"/>
      <c r="C110" s="11"/>
      <c r="D110" s="24"/>
      <c r="E110" s="12"/>
    </row>
    <row r="111" spans="1:5" x14ac:dyDescent="0.25">
      <c r="A111" s="9" t="s">
        <v>120</v>
      </c>
      <c r="B111" s="10">
        <v>78796880101</v>
      </c>
      <c r="C111" s="11" t="s">
        <v>121</v>
      </c>
      <c r="D111" s="24">
        <f>47.25+110.25</f>
        <v>157.5</v>
      </c>
      <c r="E111" s="12" t="s">
        <v>53</v>
      </c>
    </row>
    <row r="112" spans="1:5" hidden="1" x14ac:dyDescent="0.25">
      <c r="A112" s="9" t="s">
        <v>116</v>
      </c>
      <c r="B112" s="10">
        <v>64536314217</v>
      </c>
      <c r="C112" s="11" t="s">
        <v>117</v>
      </c>
      <c r="D112" s="24"/>
      <c r="E112" s="12" t="s">
        <v>15</v>
      </c>
    </row>
    <row r="113" spans="1:5" ht="12" hidden="1" customHeight="1" x14ac:dyDescent="0.25">
      <c r="A113" s="9" t="s">
        <v>95</v>
      </c>
      <c r="B113" s="10">
        <v>70108447975</v>
      </c>
      <c r="C113" s="11" t="s">
        <v>96</v>
      </c>
      <c r="D113" s="24"/>
      <c r="E113" s="12" t="s">
        <v>12</v>
      </c>
    </row>
    <row r="114" spans="1:5" x14ac:dyDescent="0.25">
      <c r="A114" s="9" t="s">
        <v>95</v>
      </c>
      <c r="B114" s="67">
        <v>70108447975</v>
      </c>
      <c r="C114" s="68" t="s">
        <v>96</v>
      </c>
      <c r="D114" s="40">
        <v>193.75</v>
      </c>
      <c r="E114" s="12" t="s">
        <v>22</v>
      </c>
    </row>
    <row r="115" spans="1:5" hidden="1" x14ac:dyDescent="0.25">
      <c r="A115" s="12" t="s">
        <v>104</v>
      </c>
      <c r="B115" s="33"/>
      <c r="C115" s="38"/>
      <c r="D115" s="25"/>
      <c r="E115" s="35"/>
    </row>
    <row r="116" spans="1:5" hidden="1" x14ac:dyDescent="0.25">
      <c r="A116" s="43" t="s">
        <v>112</v>
      </c>
      <c r="B116" s="44">
        <v>62708258549</v>
      </c>
      <c r="C116" s="45" t="s">
        <v>10</v>
      </c>
      <c r="D116" s="46"/>
      <c r="E116" s="42" t="s">
        <v>16</v>
      </c>
    </row>
    <row r="117" spans="1:5" x14ac:dyDescent="0.25">
      <c r="A117" s="9" t="s">
        <v>75</v>
      </c>
      <c r="B117" s="10">
        <v>64546066176</v>
      </c>
      <c r="C117" s="11" t="s">
        <v>10</v>
      </c>
      <c r="D117" s="24">
        <f>40.5+330.7</f>
        <v>371.2</v>
      </c>
      <c r="E117" s="12" t="s">
        <v>12</v>
      </c>
    </row>
    <row r="118" spans="1:5" hidden="1" x14ac:dyDescent="0.25">
      <c r="A118" s="76" t="s">
        <v>75</v>
      </c>
      <c r="B118" s="79">
        <v>64546066177</v>
      </c>
      <c r="C118" s="80" t="s">
        <v>10</v>
      </c>
      <c r="D118" s="81"/>
      <c r="E118" s="28" t="s">
        <v>66</v>
      </c>
    </row>
    <row r="119" spans="1:5" hidden="1" x14ac:dyDescent="0.25">
      <c r="A119" s="12" t="s">
        <v>255</v>
      </c>
      <c r="B119" s="10"/>
      <c r="C119" s="11"/>
      <c r="D119" s="24"/>
      <c r="E119" s="12"/>
    </row>
    <row r="120" spans="1:5" ht="30" hidden="1" customHeight="1" x14ac:dyDescent="0.25">
      <c r="A120" s="18" t="s">
        <v>192</v>
      </c>
      <c r="B120" s="10"/>
      <c r="C120" s="11" t="s">
        <v>106</v>
      </c>
      <c r="D120" s="24"/>
      <c r="E120" s="12" t="s">
        <v>22</v>
      </c>
    </row>
    <row r="121" spans="1:5" hidden="1" x14ac:dyDescent="0.25">
      <c r="A121" s="9" t="s">
        <v>163</v>
      </c>
      <c r="B121" s="10">
        <v>33392005961</v>
      </c>
      <c r="C121" s="11" t="s">
        <v>10</v>
      </c>
      <c r="D121" s="24"/>
      <c r="E121" s="12" t="s">
        <v>14</v>
      </c>
    </row>
    <row r="122" spans="1:5" hidden="1" x14ac:dyDescent="0.25">
      <c r="A122" s="9" t="s">
        <v>159</v>
      </c>
      <c r="B122" s="17" t="s">
        <v>158</v>
      </c>
      <c r="C122" s="11" t="s">
        <v>10</v>
      </c>
      <c r="D122" s="24"/>
      <c r="E122" s="12" t="s">
        <v>69</v>
      </c>
    </row>
    <row r="123" spans="1:5" hidden="1" x14ac:dyDescent="0.25">
      <c r="A123" s="9" t="s">
        <v>74</v>
      </c>
      <c r="B123" s="17" t="s">
        <v>84</v>
      </c>
      <c r="C123" s="11" t="s">
        <v>10</v>
      </c>
      <c r="D123" s="24"/>
      <c r="E123" s="12" t="s">
        <v>12</v>
      </c>
    </row>
    <row r="124" spans="1:5" ht="30" hidden="1" x14ac:dyDescent="0.25">
      <c r="A124" s="18" t="s">
        <v>244</v>
      </c>
      <c r="B124" s="17">
        <v>65986891408</v>
      </c>
      <c r="C124" s="10" t="s">
        <v>10</v>
      </c>
      <c r="D124" s="82"/>
      <c r="E124" s="12" t="s">
        <v>26</v>
      </c>
    </row>
    <row r="125" spans="1:5" hidden="1" x14ac:dyDescent="0.25">
      <c r="A125" s="9" t="s">
        <v>193</v>
      </c>
      <c r="B125" s="17">
        <v>10077695689</v>
      </c>
      <c r="C125" s="11" t="s">
        <v>10</v>
      </c>
      <c r="D125" s="24"/>
      <c r="E125" s="12" t="s">
        <v>224</v>
      </c>
    </row>
    <row r="126" spans="1:5" hidden="1" x14ac:dyDescent="0.25">
      <c r="A126" s="9" t="s">
        <v>87</v>
      </c>
      <c r="B126" s="17" t="s">
        <v>88</v>
      </c>
      <c r="C126" s="11" t="s">
        <v>10</v>
      </c>
      <c r="D126" s="24"/>
      <c r="E126" s="12" t="s">
        <v>69</v>
      </c>
    </row>
    <row r="127" spans="1:5" hidden="1" x14ac:dyDescent="0.25">
      <c r="A127" s="9" t="s">
        <v>226</v>
      </c>
      <c r="B127" s="17"/>
      <c r="C127" s="11"/>
      <c r="D127" s="24"/>
      <c r="E127" s="12" t="s">
        <v>12</v>
      </c>
    </row>
    <row r="128" spans="1:5" x14ac:dyDescent="0.25">
      <c r="A128" s="9" t="s">
        <v>43</v>
      </c>
      <c r="B128" s="10">
        <v>95517402410</v>
      </c>
      <c r="C128" s="11" t="s">
        <v>10</v>
      </c>
      <c r="D128" s="24">
        <v>3336.56</v>
      </c>
      <c r="E128" s="12" t="s">
        <v>69</v>
      </c>
    </row>
    <row r="129" spans="1:5" hidden="1" x14ac:dyDescent="0.25">
      <c r="A129" s="83" t="s">
        <v>48</v>
      </c>
      <c r="B129" s="79">
        <v>14776088720</v>
      </c>
      <c r="C129" s="80" t="s">
        <v>10</v>
      </c>
      <c r="D129" s="84"/>
      <c r="E129" s="28" t="s">
        <v>188</v>
      </c>
    </row>
    <row r="130" spans="1:5" hidden="1" x14ac:dyDescent="0.25">
      <c r="A130" s="83" t="s">
        <v>48</v>
      </c>
      <c r="B130" s="79">
        <v>14776088720</v>
      </c>
      <c r="C130" s="80" t="s">
        <v>10</v>
      </c>
      <c r="D130" s="81"/>
      <c r="E130" s="28" t="s">
        <v>249</v>
      </c>
    </row>
    <row r="131" spans="1:5" hidden="1" x14ac:dyDescent="0.25">
      <c r="A131" s="12" t="s">
        <v>243</v>
      </c>
      <c r="B131" s="10"/>
      <c r="C131" s="11"/>
      <c r="D131" s="24"/>
      <c r="E131" s="12"/>
    </row>
    <row r="132" spans="1:5" hidden="1" x14ac:dyDescent="0.25">
      <c r="A132" s="18" t="s">
        <v>166</v>
      </c>
      <c r="B132" s="10">
        <v>60644129780</v>
      </c>
      <c r="C132" s="11" t="s">
        <v>167</v>
      </c>
      <c r="D132" s="24"/>
      <c r="E132" s="12" t="s">
        <v>15</v>
      </c>
    </row>
    <row r="133" spans="1:5" hidden="1" x14ac:dyDescent="0.25">
      <c r="A133" s="23" t="s">
        <v>56</v>
      </c>
      <c r="B133" s="29" t="s">
        <v>70</v>
      </c>
      <c r="C133" s="30" t="s">
        <v>10</v>
      </c>
      <c r="D133" s="26"/>
      <c r="E133" s="4" t="s">
        <v>12</v>
      </c>
    </row>
    <row r="134" spans="1:5" hidden="1" x14ac:dyDescent="0.25">
      <c r="A134" s="9" t="s">
        <v>56</v>
      </c>
      <c r="B134" s="47" t="s">
        <v>70</v>
      </c>
      <c r="C134" s="16" t="s">
        <v>10</v>
      </c>
      <c r="D134" s="24"/>
      <c r="E134" s="12" t="s">
        <v>16</v>
      </c>
    </row>
    <row r="135" spans="1:5" hidden="1" x14ac:dyDescent="0.25">
      <c r="A135" s="9" t="s">
        <v>111</v>
      </c>
      <c r="B135" s="39"/>
      <c r="C135" s="39"/>
      <c r="D135" s="40"/>
      <c r="E135" s="41"/>
    </row>
    <row r="136" spans="1:5" hidden="1" x14ac:dyDescent="0.25">
      <c r="A136" s="9" t="s">
        <v>245</v>
      </c>
      <c r="B136" s="66">
        <v>73660371074</v>
      </c>
      <c r="C136" s="11" t="s">
        <v>246</v>
      </c>
      <c r="D136" s="24"/>
      <c r="E136" s="12" t="s">
        <v>249</v>
      </c>
    </row>
    <row r="137" spans="1:5" x14ac:dyDescent="0.25">
      <c r="A137" s="12" t="s">
        <v>80</v>
      </c>
      <c r="B137" s="37">
        <v>25170721692</v>
      </c>
      <c r="C137" s="38" t="s">
        <v>10</v>
      </c>
      <c r="D137" s="25">
        <v>46.5</v>
      </c>
      <c r="E137" s="35" t="s">
        <v>69</v>
      </c>
    </row>
    <row r="138" spans="1:5" x14ac:dyDescent="0.25">
      <c r="A138" s="23" t="s">
        <v>34</v>
      </c>
      <c r="B138" s="96">
        <v>26751300953</v>
      </c>
      <c r="C138" s="30" t="s">
        <v>10</v>
      </c>
      <c r="D138" s="97">
        <v>962.5</v>
      </c>
      <c r="E138" s="4" t="s">
        <v>15</v>
      </c>
    </row>
    <row r="139" spans="1:5" hidden="1" x14ac:dyDescent="0.25">
      <c r="A139" s="23" t="s">
        <v>34</v>
      </c>
      <c r="B139" s="77">
        <v>26751300953</v>
      </c>
      <c r="C139" s="78" t="s">
        <v>10</v>
      </c>
      <c r="D139" s="26"/>
      <c r="E139" s="4" t="s">
        <v>207</v>
      </c>
    </row>
    <row r="140" spans="1:5" hidden="1" x14ac:dyDescent="0.25">
      <c r="A140" s="23" t="s">
        <v>34</v>
      </c>
      <c r="B140" s="77">
        <v>26751300954</v>
      </c>
      <c r="C140" s="78" t="s">
        <v>10</v>
      </c>
      <c r="D140" s="26"/>
      <c r="E140" s="98" t="s">
        <v>239</v>
      </c>
    </row>
    <row r="141" spans="1:5" hidden="1" x14ac:dyDescent="0.25">
      <c r="A141" s="23" t="s">
        <v>34</v>
      </c>
      <c r="B141" s="77">
        <v>26751300953</v>
      </c>
      <c r="C141" s="78" t="s">
        <v>10</v>
      </c>
      <c r="D141" s="26"/>
      <c r="E141" s="4" t="s">
        <v>83</v>
      </c>
    </row>
    <row r="142" spans="1:5" x14ac:dyDescent="0.25">
      <c r="A142" s="23" t="s">
        <v>34</v>
      </c>
      <c r="B142" s="77">
        <v>26751300953</v>
      </c>
      <c r="C142" s="78" t="s">
        <v>10</v>
      </c>
      <c r="D142" s="26">
        <f>430.43+446.55</f>
        <v>876.98</v>
      </c>
      <c r="E142" s="4" t="s">
        <v>12</v>
      </c>
    </row>
    <row r="143" spans="1:5" x14ac:dyDescent="0.25">
      <c r="A143" s="12" t="s">
        <v>37</v>
      </c>
      <c r="B143" s="13"/>
      <c r="C143" s="14"/>
      <c r="D143" s="25">
        <f>D138+D142+D141</f>
        <v>1839.48</v>
      </c>
      <c r="E143" s="12"/>
    </row>
    <row r="144" spans="1:5" hidden="1" x14ac:dyDescent="0.25">
      <c r="A144" s="9" t="s">
        <v>32</v>
      </c>
      <c r="B144" s="15">
        <v>20023871072</v>
      </c>
      <c r="C144" s="16" t="s">
        <v>10</v>
      </c>
      <c r="D144" s="24"/>
      <c r="E144" s="12" t="s">
        <v>26</v>
      </c>
    </row>
    <row r="145" spans="1:5" hidden="1" x14ac:dyDescent="0.25">
      <c r="A145" s="9" t="s">
        <v>113</v>
      </c>
      <c r="B145" s="10">
        <v>29261251282</v>
      </c>
      <c r="C145" s="11" t="s">
        <v>10</v>
      </c>
      <c r="D145" s="24"/>
      <c r="E145" s="12" t="s">
        <v>16</v>
      </c>
    </row>
    <row r="146" spans="1:5" hidden="1" x14ac:dyDescent="0.25">
      <c r="A146" s="9" t="s">
        <v>141</v>
      </c>
      <c r="B146" s="10">
        <v>25128646075</v>
      </c>
      <c r="C146" s="11" t="s">
        <v>142</v>
      </c>
      <c r="D146" s="24"/>
      <c r="E146" s="12" t="s">
        <v>53</v>
      </c>
    </row>
    <row r="147" spans="1:5" hidden="1" x14ac:dyDescent="0.25">
      <c r="A147" s="9" t="s">
        <v>147</v>
      </c>
      <c r="B147" s="10">
        <v>89811416156</v>
      </c>
      <c r="C147" s="11" t="s">
        <v>10</v>
      </c>
      <c r="D147" s="24"/>
      <c r="E147" s="12" t="s">
        <v>12</v>
      </c>
    </row>
    <row r="148" spans="1:5" hidden="1" x14ac:dyDescent="0.25">
      <c r="A148" s="9" t="s">
        <v>200</v>
      </c>
      <c r="B148" s="10">
        <v>63558063520</v>
      </c>
      <c r="C148" s="11" t="s">
        <v>64</v>
      </c>
      <c r="D148" s="24"/>
      <c r="E148" s="12" t="s">
        <v>22</v>
      </c>
    </row>
    <row r="149" spans="1:5" hidden="1" x14ac:dyDescent="0.25">
      <c r="A149" s="9" t="s">
        <v>191</v>
      </c>
      <c r="B149" s="10">
        <v>17969163108</v>
      </c>
      <c r="C149" s="11" t="s">
        <v>10</v>
      </c>
      <c r="D149" s="24"/>
      <c r="E149" s="35" t="s">
        <v>69</v>
      </c>
    </row>
    <row r="150" spans="1:5" hidden="1" x14ac:dyDescent="0.25">
      <c r="A150" s="9" t="s">
        <v>205</v>
      </c>
      <c r="B150" s="10">
        <v>58187673244</v>
      </c>
      <c r="C150" s="11" t="s">
        <v>10</v>
      </c>
      <c r="D150" s="24"/>
      <c r="E150" s="12" t="s">
        <v>22</v>
      </c>
    </row>
    <row r="151" spans="1:5" hidden="1" x14ac:dyDescent="0.25">
      <c r="A151" s="9" t="s">
        <v>97</v>
      </c>
      <c r="B151" s="10">
        <v>95760814527</v>
      </c>
      <c r="C151" s="11" t="s">
        <v>10</v>
      </c>
      <c r="D151" s="24"/>
      <c r="E151" s="12" t="s">
        <v>22</v>
      </c>
    </row>
    <row r="152" spans="1:5" hidden="1" x14ac:dyDescent="0.25">
      <c r="A152" s="9" t="s">
        <v>231</v>
      </c>
      <c r="B152" s="10">
        <v>15092830919</v>
      </c>
      <c r="C152" s="11" t="s">
        <v>10</v>
      </c>
      <c r="D152" s="24"/>
      <c r="E152" s="12" t="s">
        <v>16</v>
      </c>
    </row>
    <row r="153" spans="1:5" x14ac:dyDescent="0.25">
      <c r="A153" s="9" t="s">
        <v>55</v>
      </c>
      <c r="B153" s="10">
        <v>46108893754</v>
      </c>
      <c r="C153" s="11" t="s">
        <v>10</v>
      </c>
      <c r="D153" s="24">
        <v>4693</v>
      </c>
      <c r="E153" s="12" t="s">
        <v>24</v>
      </c>
    </row>
    <row r="154" spans="1:5" hidden="1" x14ac:dyDescent="0.25">
      <c r="A154" s="9" t="s">
        <v>222</v>
      </c>
      <c r="B154" s="10">
        <v>66215205786</v>
      </c>
      <c r="C154" s="11" t="s">
        <v>10</v>
      </c>
      <c r="D154" s="24"/>
      <c r="E154" s="12" t="s">
        <v>69</v>
      </c>
    </row>
    <row r="155" spans="1:5" hidden="1" x14ac:dyDescent="0.25">
      <c r="A155" s="9" t="s">
        <v>164</v>
      </c>
      <c r="B155" s="10">
        <v>39672837472</v>
      </c>
      <c r="C155" s="11" t="s">
        <v>10</v>
      </c>
      <c r="D155" s="24"/>
      <c r="E155" s="12" t="s">
        <v>22</v>
      </c>
    </row>
    <row r="156" spans="1:5" hidden="1" x14ac:dyDescent="0.25">
      <c r="A156" s="9" t="s">
        <v>151</v>
      </c>
      <c r="B156" s="10">
        <v>31315738660</v>
      </c>
      <c r="C156" s="11" t="s">
        <v>10</v>
      </c>
      <c r="D156" s="24"/>
      <c r="E156" s="12" t="s">
        <v>15</v>
      </c>
    </row>
    <row r="157" spans="1:5" hidden="1" x14ac:dyDescent="0.25">
      <c r="A157" s="9" t="s">
        <v>91</v>
      </c>
      <c r="B157" s="10">
        <v>88227857014</v>
      </c>
      <c r="C157" s="11" t="s">
        <v>93</v>
      </c>
      <c r="D157" s="24"/>
      <c r="E157" s="12" t="s">
        <v>15</v>
      </c>
    </row>
    <row r="158" spans="1:5" hidden="1" x14ac:dyDescent="0.25">
      <c r="A158" s="9" t="s">
        <v>81</v>
      </c>
      <c r="B158" s="10">
        <v>22597784145</v>
      </c>
      <c r="C158" s="11" t="s">
        <v>10</v>
      </c>
      <c r="D158" s="24"/>
      <c r="E158" s="12" t="s">
        <v>26</v>
      </c>
    </row>
    <row r="159" spans="1:5" hidden="1" x14ac:dyDescent="0.25">
      <c r="A159" s="9" t="s">
        <v>174</v>
      </c>
      <c r="B159" s="10">
        <v>47659582130</v>
      </c>
      <c r="C159" s="11" t="s">
        <v>10</v>
      </c>
      <c r="D159" s="24"/>
      <c r="E159" s="12" t="s">
        <v>69</v>
      </c>
    </row>
    <row r="160" spans="1:5" hidden="1" x14ac:dyDescent="0.25">
      <c r="A160" s="9" t="s">
        <v>175</v>
      </c>
      <c r="B160" s="10">
        <v>34006712538</v>
      </c>
      <c r="C160" s="11" t="s">
        <v>10</v>
      </c>
      <c r="D160" s="24"/>
      <c r="E160" s="12" t="s">
        <v>22</v>
      </c>
    </row>
    <row r="161" spans="1:5" x14ac:dyDescent="0.25">
      <c r="A161" s="9" t="s">
        <v>94</v>
      </c>
      <c r="B161" s="10">
        <v>99944170669</v>
      </c>
      <c r="C161" s="11" t="s">
        <v>10</v>
      </c>
      <c r="D161" s="24">
        <v>176</v>
      </c>
      <c r="E161" s="12" t="s">
        <v>22</v>
      </c>
    </row>
    <row r="162" spans="1:5" hidden="1" x14ac:dyDescent="0.25">
      <c r="A162" s="9" t="s">
        <v>211</v>
      </c>
      <c r="B162" s="10">
        <v>16303289594</v>
      </c>
      <c r="C162" s="11" t="s">
        <v>10</v>
      </c>
      <c r="D162" s="24"/>
      <c r="E162" s="12" t="s">
        <v>69</v>
      </c>
    </row>
    <row r="163" spans="1:5" x14ac:dyDescent="0.25">
      <c r="A163" s="9" t="s">
        <v>42</v>
      </c>
      <c r="B163" s="10">
        <v>70133616033</v>
      </c>
      <c r="C163" s="11" t="s">
        <v>10</v>
      </c>
      <c r="D163" s="24">
        <f>66.36+211.84+159.73</f>
        <v>437.92999999999995</v>
      </c>
      <c r="E163" s="12" t="s">
        <v>13</v>
      </c>
    </row>
    <row r="164" spans="1:5" hidden="1" x14ac:dyDescent="0.25">
      <c r="A164" s="9" t="s">
        <v>114</v>
      </c>
      <c r="B164" s="10"/>
      <c r="C164" s="11" t="s">
        <v>10</v>
      </c>
      <c r="D164" s="24"/>
      <c r="E164" s="12"/>
    </row>
    <row r="165" spans="1:5" x14ac:dyDescent="0.25">
      <c r="A165" s="9" t="s">
        <v>89</v>
      </c>
      <c r="B165" s="10">
        <v>88526453580</v>
      </c>
      <c r="C165" s="11" t="s">
        <v>10</v>
      </c>
      <c r="D165" s="24">
        <f>4.94+7.45+7.94+12.97+11.9</f>
        <v>45.2</v>
      </c>
      <c r="E165" s="12" t="s">
        <v>13</v>
      </c>
    </row>
    <row r="166" spans="1:5" hidden="1" x14ac:dyDescent="0.25">
      <c r="A166" s="9" t="s">
        <v>194</v>
      </c>
      <c r="B166" s="17" t="s">
        <v>197</v>
      </c>
      <c r="C166" s="11" t="s">
        <v>10</v>
      </c>
      <c r="D166" s="24"/>
      <c r="E166" s="12" t="s">
        <v>22</v>
      </c>
    </row>
    <row r="167" spans="1:5" x14ac:dyDescent="0.25">
      <c r="A167" s="18" t="s">
        <v>155</v>
      </c>
      <c r="B167" s="10">
        <v>32787730056</v>
      </c>
      <c r="C167" s="10" t="s">
        <v>10</v>
      </c>
      <c r="D167" s="24">
        <v>134.80000000000001</v>
      </c>
      <c r="E167" s="12" t="s">
        <v>67</v>
      </c>
    </row>
    <row r="168" spans="1:5" ht="14.25" hidden="1" customHeight="1" x14ac:dyDescent="0.25">
      <c r="A168" s="74" t="s">
        <v>155</v>
      </c>
      <c r="B168" s="70">
        <v>32787730056</v>
      </c>
      <c r="C168" s="70" t="s">
        <v>10</v>
      </c>
      <c r="D168" s="72"/>
      <c r="E168" s="73" t="s">
        <v>22</v>
      </c>
    </row>
    <row r="169" spans="1:5" ht="30" hidden="1" x14ac:dyDescent="0.25">
      <c r="A169" s="27" t="s">
        <v>60</v>
      </c>
      <c r="B169" s="32">
        <v>32787730057</v>
      </c>
      <c r="C169" s="32" t="s">
        <v>10</v>
      </c>
      <c r="D169" s="36"/>
      <c r="E169" s="28" t="s">
        <v>22</v>
      </c>
    </row>
    <row r="170" spans="1:5" ht="30" hidden="1" x14ac:dyDescent="0.25">
      <c r="A170" s="20" t="s">
        <v>98</v>
      </c>
      <c r="B170" s="33"/>
      <c r="C170" s="34"/>
      <c r="D170" s="25"/>
      <c r="E170" s="35"/>
    </row>
    <row r="171" spans="1:5" x14ac:dyDescent="0.25">
      <c r="A171" s="18" t="s">
        <v>180</v>
      </c>
      <c r="B171" s="17" t="s">
        <v>182</v>
      </c>
      <c r="C171" s="10" t="s">
        <v>10</v>
      </c>
      <c r="D171" s="24">
        <v>200</v>
      </c>
      <c r="E171" s="12" t="s">
        <v>22</v>
      </c>
    </row>
    <row r="172" spans="1:5" ht="30" hidden="1" x14ac:dyDescent="0.25">
      <c r="A172" s="18" t="s">
        <v>118</v>
      </c>
      <c r="B172" s="17" t="s">
        <v>122</v>
      </c>
      <c r="C172" s="10" t="s">
        <v>119</v>
      </c>
      <c r="D172" s="24"/>
      <c r="E172" s="12" t="s">
        <v>22</v>
      </c>
    </row>
    <row r="173" spans="1:5" hidden="1" x14ac:dyDescent="0.25">
      <c r="A173" s="18" t="s">
        <v>77</v>
      </c>
      <c r="B173" s="15">
        <v>92985184144</v>
      </c>
      <c r="C173" s="15" t="s">
        <v>10</v>
      </c>
      <c r="D173" s="49"/>
      <c r="E173" s="12" t="s">
        <v>22</v>
      </c>
    </row>
    <row r="174" spans="1:5" x14ac:dyDescent="0.25">
      <c r="A174" s="18" t="s">
        <v>128</v>
      </c>
      <c r="B174" s="10">
        <v>77931216562</v>
      </c>
      <c r="C174" s="10" t="s">
        <v>10</v>
      </c>
      <c r="D174" s="24">
        <f>71+106+49</f>
        <v>226</v>
      </c>
      <c r="E174" s="12" t="s">
        <v>123</v>
      </c>
    </row>
    <row r="175" spans="1:5" hidden="1" x14ac:dyDescent="0.25">
      <c r="A175" s="27" t="s">
        <v>128</v>
      </c>
      <c r="B175" s="79">
        <v>77931216563</v>
      </c>
      <c r="C175" s="79" t="s">
        <v>10</v>
      </c>
      <c r="D175" s="81"/>
      <c r="E175" s="95" t="s">
        <v>69</v>
      </c>
    </row>
    <row r="176" spans="1:5" hidden="1" x14ac:dyDescent="0.25">
      <c r="A176" s="18" t="s">
        <v>127</v>
      </c>
      <c r="B176" s="33"/>
      <c r="C176" s="34"/>
      <c r="D176" s="25"/>
      <c r="E176" s="12"/>
    </row>
    <row r="177" spans="1:5" hidden="1" x14ac:dyDescent="0.25">
      <c r="A177" s="18" t="s">
        <v>135</v>
      </c>
      <c r="B177" s="10" t="s">
        <v>137</v>
      </c>
      <c r="C177" s="10" t="s">
        <v>136</v>
      </c>
      <c r="D177" s="24"/>
      <c r="E177" s="12" t="s">
        <v>22</v>
      </c>
    </row>
    <row r="178" spans="1:5" hidden="1" x14ac:dyDescent="0.25">
      <c r="A178" s="18" t="s">
        <v>235</v>
      </c>
      <c r="B178" s="10">
        <v>86756785918</v>
      </c>
      <c r="C178" s="10" t="s">
        <v>11</v>
      </c>
      <c r="D178" s="24"/>
      <c r="E178" s="12" t="s">
        <v>238</v>
      </c>
    </row>
    <row r="179" spans="1:5" x14ac:dyDescent="0.25">
      <c r="A179" s="18" t="s">
        <v>152</v>
      </c>
      <c r="B179" s="17" t="s">
        <v>153</v>
      </c>
      <c r="C179" s="10" t="s">
        <v>10</v>
      </c>
      <c r="D179" s="24">
        <v>240</v>
      </c>
      <c r="E179" s="12" t="s">
        <v>22</v>
      </c>
    </row>
    <row r="180" spans="1:5" hidden="1" x14ac:dyDescent="0.25">
      <c r="A180" s="18" t="s">
        <v>125</v>
      </c>
      <c r="B180" s="10">
        <v>17695528532</v>
      </c>
      <c r="C180" s="10" t="s">
        <v>10</v>
      </c>
      <c r="D180" s="24"/>
      <c r="E180" s="35" t="s">
        <v>69</v>
      </c>
    </row>
    <row r="181" spans="1:5" x14ac:dyDescent="0.25">
      <c r="A181" s="9" t="s">
        <v>9</v>
      </c>
      <c r="B181" s="10">
        <v>83416546499</v>
      </c>
      <c r="C181" s="11" t="s">
        <v>10</v>
      </c>
      <c r="D181" s="24">
        <v>115.52</v>
      </c>
      <c r="E181" s="12" t="s">
        <v>14</v>
      </c>
    </row>
    <row r="182" spans="1:5" x14ac:dyDescent="0.25">
      <c r="A182" s="9" t="s">
        <v>31</v>
      </c>
      <c r="B182" s="10">
        <v>92963223473</v>
      </c>
      <c r="C182" s="10" t="s">
        <v>10</v>
      </c>
      <c r="D182" s="24">
        <v>99.24</v>
      </c>
      <c r="E182" s="12" t="s">
        <v>17</v>
      </c>
    </row>
    <row r="183" spans="1:5" ht="14.25" customHeight="1" x14ac:dyDescent="0.25">
      <c r="A183" s="9" t="s">
        <v>4</v>
      </c>
      <c r="B183" s="10">
        <v>82031999604</v>
      </c>
      <c r="C183" s="11" t="s">
        <v>10</v>
      </c>
      <c r="D183" s="24"/>
      <c r="E183" s="12" t="s">
        <v>21</v>
      </c>
    </row>
    <row r="184" spans="1:5" x14ac:dyDescent="0.25">
      <c r="A184" s="9" t="s">
        <v>54</v>
      </c>
      <c r="B184" s="10">
        <v>85584865987</v>
      </c>
      <c r="C184" s="11" t="s">
        <v>10</v>
      </c>
      <c r="D184" s="24">
        <v>157.94</v>
      </c>
      <c r="E184" s="12" t="s">
        <v>14</v>
      </c>
    </row>
    <row r="185" spans="1:5" hidden="1" x14ac:dyDescent="0.25">
      <c r="A185" s="9" t="s">
        <v>225</v>
      </c>
      <c r="B185" s="10">
        <v>81426367568</v>
      </c>
      <c r="C185" s="11" t="s">
        <v>10</v>
      </c>
      <c r="D185" s="24"/>
      <c r="E185" s="12" t="s">
        <v>13</v>
      </c>
    </row>
    <row r="186" spans="1:5" hidden="1" x14ac:dyDescent="0.25">
      <c r="A186" s="9" t="s">
        <v>220</v>
      </c>
      <c r="B186" s="10">
        <v>92344896338</v>
      </c>
      <c r="C186" s="11" t="s">
        <v>10</v>
      </c>
      <c r="D186" s="24"/>
      <c r="E186" s="12" t="s">
        <v>13</v>
      </c>
    </row>
    <row r="187" spans="1:5" hidden="1" x14ac:dyDescent="0.25">
      <c r="A187" s="9" t="s">
        <v>108</v>
      </c>
      <c r="B187" s="10">
        <v>86255713939</v>
      </c>
      <c r="C187" s="11" t="s">
        <v>10</v>
      </c>
      <c r="D187" s="24"/>
      <c r="E187" s="12" t="s">
        <v>109</v>
      </c>
    </row>
    <row r="188" spans="1:5" hidden="1" x14ac:dyDescent="0.25">
      <c r="A188" s="9" t="s">
        <v>198</v>
      </c>
      <c r="B188" s="10">
        <v>58201707760</v>
      </c>
      <c r="C188" s="11" t="s">
        <v>10</v>
      </c>
      <c r="D188" s="24"/>
      <c r="E188" s="12" t="s">
        <v>13</v>
      </c>
    </row>
    <row r="189" spans="1:5" hidden="1" x14ac:dyDescent="0.25">
      <c r="A189" s="9" t="s">
        <v>115</v>
      </c>
      <c r="B189" s="10">
        <v>52848403362</v>
      </c>
      <c r="C189" s="11" t="s">
        <v>10</v>
      </c>
      <c r="D189" s="24"/>
      <c r="E189" s="12" t="s">
        <v>124</v>
      </c>
    </row>
    <row r="190" spans="1:5" hidden="1" x14ac:dyDescent="0.25">
      <c r="A190" s="9" t="s">
        <v>202</v>
      </c>
      <c r="B190" s="10">
        <v>49939600448</v>
      </c>
      <c r="C190" s="11" t="s">
        <v>10</v>
      </c>
      <c r="D190" s="24"/>
      <c r="E190" s="12" t="s">
        <v>14</v>
      </c>
    </row>
    <row r="191" spans="1:5" x14ac:dyDescent="0.25">
      <c r="A191" s="9" t="s">
        <v>61</v>
      </c>
      <c r="B191" s="21"/>
      <c r="C191" s="22"/>
      <c r="D191" s="24">
        <v>19.989999999999998</v>
      </c>
      <c r="E191" s="12" t="s">
        <v>67</v>
      </c>
    </row>
    <row r="192" spans="1:5" hidden="1" x14ac:dyDescent="0.25">
      <c r="A192" s="9" t="s">
        <v>126</v>
      </c>
      <c r="B192" s="21"/>
      <c r="C192" s="22"/>
      <c r="D192" s="24"/>
      <c r="E192" s="12" t="s">
        <v>15</v>
      </c>
    </row>
    <row r="193" spans="1:8" ht="30" x14ac:dyDescent="0.25">
      <c r="A193" s="18" t="s">
        <v>145</v>
      </c>
      <c r="B193" s="21"/>
      <c r="C193" s="22"/>
      <c r="D193" s="24">
        <v>280</v>
      </c>
      <c r="E193" s="12" t="s">
        <v>26</v>
      </c>
    </row>
    <row r="194" spans="1:8" hidden="1" x14ac:dyDescent="0.25">
      <c r="A194" s="18" t="s">
        <v>236</v>
      </c>
      <c r="B194" s="22"/>
      <c r="C194" s="22"/>
      <c r="D194" s="24"/>
      <c r="E194" s="12" t="s">
        <v>22</v>
      </c>
    </row>
    <row r="195" spans="1:8" ht="30" x14ac:dyDescent="0.25">
      <c r="A195" s="18" t="s">
        <v>49</v>
      </c>
      <c r="B195" s="21"/>
      <c r="C195" s="22"/>
      <c r="D195" s="24">
        <v>69.72</v>
      </c>
      <c r="E195" s="12" t="s">
        <v>15</v>
      </c>
    </row>
    <row r="196" spans="1:8" hidden="1" x14ac:dyDescent="0.25">
      <c r="A196" s="18" t="s">
        <v>252</v>
      </c>
      <c r="B196" s="21"/>
      <c r="C196" s="22"/>
      <c r="D196" s="24"/>
      <c r="E196" s="12" t="s">
        <v>22</v>
      </c>
    </row>
    <row r="197" spans="1:8" hidden="1" x14ac:dyDescent="0.25">
      <c r="A197" s="18" t="s">
        <v>237</v>
      </c>
      <c r="B197" s="21"/>
      <c r="C197" s="22"/>
      <c r="D197" s="24"/>
      <c r="E197" s="12" t="s">
        <v>22</v>
      </c>
    </row>
    <row r="198" spans="1:8" ht="30" x14ac:dyDescent="0.25">
      <c r="A198" s="18" t="s">
        <v>138</v>
      </c>
      <c r="B198" s="21"/>
      <c r="C198" s="22"/>
      <c r="D198" s="24">
        <v>6360.03</v>
      </c>
      <c r="E198" s="20" t="s">
        <v>51</v>
      </c>
    </row>
    <row r="199" spans="1:8" ht="30" hidden="1" x14ac:dyDescent="0.25">
      <c r="A199" s="18" t="s">
        <v>162</v>
      </c>
      <c r="B199" s="21"/>
      <c r="C199" s="22"/>
      <c r="D199" s="24"/>
      <c r="E199" s="20" t="s">
        <v>51</v>
      </c>
    </row>
    <row r="200" spans="1:8" ht="27" customHeight="1" x14ac:dyDescent="0.25">
      <c r="A200" s="18" t="s">
        <v>256</v>
      </c>
      <c r="B200" s="21"/>
      <c r="C200" s="22"/>
      <c r="D200" s="24">
        <v>1197.31</v>
      </c>
      <c r="E200" s="20" t="s">
        <v>51</v>
      </c>
    </row>
    <row r="201" spans="1:8" ht="30" x14ac:dyDescent="0.25">
      <c r="A201" s="9" t="s">
        <v>52</v>
      </c>
      <c r="B201" s="21"/>
      <c r="C201" s="22"/>
      <c r="D201" s="24">
        <v>465.37</v>
      </c>
      <c r="E201" s="20" t="s">
        <v>51</v>
      </c>
    </row>
    <row r="202" spans="1:8" ht="30" x14ac:dyDescent="0.25">
      <c r="A202" s="9" t="s">
        <v>50</v>
      </c>
      <c r="B202" s="21"/>
      <c r="C202" s="22"/>
      <c r="D202" s="24">
        <v>310.25</v>
      </c>
      <c r="E202" s="20" t="s">
        <v>51</v>
      </c>
    </row>
    <row r="203" spans="1:8" ht="30" x14ac:dyDescent="0.25">
      <c r="A203" s="9" t="s">
        <v>139</v>
      </c>
      <c r="B203" s="21"/>
      <c r="C203" s="22"/>
      <c r="D203" s="24">
        <v>1240.98</v>
      </c>
      <c r="E203" s="20" t="s">
        <v>51</v>
      </c>
      <c r="H203" s="48"/>
    </row>
    <row r="204" spans="1:8" ht="30" hidden="1" x14ac:dyDescent="0.25">
      <c r="A204" s="9" t="s">
        <v>234</v>
      </c>
      <c r="B204" s="21"/>
      <c r="C204" s="22"/>
      <c r="D204" s="24"/>
      <c r="E204" s="20" t="s">
        <v>51</v>
      </c>
      <c r="H204" s="48"/>
    </row>
    <row r="205" spans="1:8" ht="30" x14ac:dyDescent="0.25">
      <c r="A205" s="21"/>
      <c r="B205" s="21"/>
      <c r="C205" s="21"/>
      <c r="D205" s="24">
        <v>698.04</v>
      </c>
      <c r="E205" s="20" t="s">
        <v>27</v>
      </c>
    </row>
    <row r="206" spans="1:8" x14ac:dyDescent="0.25">
      <c r="A206" s="21"/>
      <c r="B206" s="21"/>
      <c r="C206" s="21"/>
      <c r="D206" s="24">
        <f>64250.36+25475+86.56</f>
        <v>89811.92</v>
      </c>
      <c r="E206" s="12" t="s">
        <v>23</v>
      </c>
    </row>
    <row r="207" spans="1:8" x14ac:dyDescent="0.25">
      <c r="A207" s="21"/>
      <c r="B207" s="21"/>
      <c r="C207" s="22"/>
      <c r="D207" s="24">
        <v>272.91000000000003</v>
      </c>
      <c r="E207" s="12" t="s">
        <v>240</v>
      </c>
    </row>
    <row r="208" spans="1:8" x14ac:dyDescent="0.25">
      <c r="A208" s="21"/>
      <c r="B208" s="21"/>
      <c r="C208" s="21"/>
      <c r="D208" s="24">
        <v>441.44</v>
      </c>
      <c r="E208" s="12" t="s">
        <v>24</v>
      </c>
    </row>
    <row r="209" spans="1:5" x14ac:dyDescent="0.25">
      <c r="A209" s="21"/>
      <c r="B209" s="21"/>
      <c r="C209" s="21"/>
      <c r="D209" s="24">
        <f>4233+10571.68+45.03</f>
        <v>14849.710000000001</v>
      </c>
      <c r="E209" s="12" t="s">
        <v>25</v>
      </c>
    </row>
    <row r="210" spans="1:5" x14ac:dyDescent="0.25">
      <c r="A210" s="21"/>
      <c r="B210" s="21"/>
      <c r="C210" s="21"/>
      <c r="D210" s="24">
        <f>1291.81+778.37</f>
        <v>2070.1799999999998</v>
      </c>
      <c r="E210" s="12" t="s">
        <v>21</v>
      </c>
    </row>
    <row r="211" spans="1:5" x14ac:dyDescent="0.25">
      <c r="A211" s="21"/>
      <c r="B211" s="21"/>
      <c r="C211" s="21"/>
      <c r="D211" s="24"/>
      <c r="E211" s="12" t="s">
        <v>53</v>
      </c>
    </row>
    <row r="212" spans="1:5" x14ac:dyDescent="0.25">
      <c r="A212" s="6"/>
      <c r="B212" s="6"/>
      <c r="C212" s="7" t="s">
        <v>259</v>
      </c>
      <c r="D212" s="31">
        <f>D11+D6+D17+D47+D54+D57+D58+D61+D65+D68+D71+D90+D93+D103+D108+D113+D117+D128+D134+D137+D163+D165+D166+D167+D171+D173+D174+D178+D181+D182+D183+D184+D188+D191+D194+D195+D197+D198+D201+D202+D203+D204+D205+D206+D208+D209+D210+D211+D101+D153+D207+D78+D187+D16+D13+D60+D75+D114+D124+D131+D143+D86+D136+D23+D196+D102+D200+D55+D9+D22+D96+D151+D161+D193+D73+D19+D121+D105+D107+D111+D28+D50+D53+D62+D69+D43+D100+D179</f>
        <v>141170.91000000003</v>
      </c>
      <c r="E212" s="8"/>
    </row>
    <row r="215" spans="1:5" x14ac:dyDescent="0.25">
      <c r="D215" s="48"/>
    </row>
  </sheetData>
  <mergeCells count="1">
    <mergeCell ref="B3:D3"/>
  </mergeCells>
  <phoneticPr fontId="8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2025-11-26T09:30:41Z</cp:lastPrinted>
  <dcterms:created xsi:type="dcterms:W3CDTF">2024-02-07T08:15:25Z</dcterms:created>
  <dcterms:modified xsi:type="dcterms:W3CDTF">2025-11-26T09:38:50Z</dcterms:modified>
</cp:coreProperties>
</file>